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dge_一時フォルダ\"/>
    </mc:Choice>
  </mc:AlternateContent>
  <workbookProtection workbookAlgorithmName="SHA-512" workbookHashValue="USQv0faWkCE/dxBdB4SINr/1t+N5nig1UO9XT7Q4DW6M8RGUpogVTIF/0H4QU40ISwLNAneosSaqAyuBqe8Qdw==" workbookSaltValue="VXzWF1noB2IK+I8UjZBLIw==" workbookSpinCount="100000" lockStructure="1"/>
  <bookViews>
    <workbookView xWindow="-120" yWindow="-120" windowWidth="29040" windowHeight="158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<sst xmlns="http://schemas.openxmlformats.org/spreadsheetml/2006/main" count="236" uniqueCount="120">
  <si>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</si>
  <si>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</si>
  <si>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</si>
  <si>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</si>
  <si>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</si>
  <si>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</si>
  <si>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</si>
  <si>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</si>
  <si>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</si>
  <si>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</si>
  <si>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</si>
  <si>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</si>
  <si>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</si>
  <si>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</si>
  <si>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</si>
  <si>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</si>
  <si>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</si>
  <si>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</si>
  <si>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</si>
  <si>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</si>
  <si>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</si>
  <si>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</si>
  <si>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</si>
  <si>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</si>
  <si>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</si>
  <si>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</si>
  <si>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</si>
  <si>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</si>
  <si>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</si>
  <si>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</si>
  <si>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</si>
  <si>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</si>
  <si>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</si>
  <si>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</si>
  <si>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</si>
  <si>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</si>
  <si>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</si>
  <si>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</si>
  <si>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</si>
  <si>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</si>
  <si>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</si>
  <si>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</si>
  <si>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</si>
  <si>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</si>
  <si>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</si>
  <si>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</si>
  <si>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</si>
  <si>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</si>
  <si>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</si>
  <si>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</si>
  <si>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</si>
  <si>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</si>
  <si>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</si>
  <si>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</si>
  <si>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</si>
  <si>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</si>
  <si>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</si>
  <si>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</si>
  <si>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</si>
  <si>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</si>
  <si>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</si>
  <si>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</si>
  <si>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</si>
  <si>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</si>
  <si>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</si>
  <si>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</si>
  <si>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</si>
  <si>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</si>
  <si>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</si>
  <si>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</si>
  <si>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</si>
  <si>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</si>
  <si>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</si>
  <si>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</si>
  <si>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</si>
  <si>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</si>
  <si>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</si>
  <si>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</si>
  <si>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</si>
  <si>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</si>
  <si>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</si>
  <si>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</si>
  <si>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</si>
  <si>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</si>
  <si>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</si>
  <si>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</si>
  <si>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</si>
  <si>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</si>
  <si>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</si>
  <si>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</si>
  <si>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</si>
  <si>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</si>
  <si>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</si>
  <si>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</si>
  <si>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</si>
  <si>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</si>
  <si>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</si>
  <si>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</si>
  <si>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</si>
  <si>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</si>
  <si>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</si>
  <si>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</si>
  <si>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</si>
  <si>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</si>
  <si>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</si>
  <si>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</si>
  <si>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</si>
  <si>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</si>
  <si>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</si>
  <si>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</si>
  <si>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</si>
  <si>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</si>
  <si>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</si>
  <si>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</si>
  <si>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</si>
  <si>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</si>
  <si>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</si>
  <si>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管渠については現時点で大規模な改修等の必要は生じていない。機械設備等については軽微な補修を毎年行っている状況であった。
　令和元年度に施設の機能診断を行い、その診断結果に基づき、令和２年度より機器の更新等を行う予定である。</t>
    <rPh sb="62" eb="64">
      <t>レイワ</t>
    </rPh>
    <rPh sb="64" eb="66">
      <t>ガンネン</t>
    </rPh>
    <rPh sb="66" eb="67">
      <t>ド</t>
    </rPh>
    <rPh sb="68" eb="70">
      <t>シセツ</t>
    </rPh>
    <rPh sb="71" eb="73">
      <t>キノウ</t>
    </rPh>
    <rPh sb="73" eb="75">
      <t>シンダン</t>
    </rPh>
    <rPh sb="76" eb="77">
      <t>オコナ</t>
    </rPh>
    <rPh sb="81" eb="83">
      <t>シンダン</t>
    </rPh>
    <rPh sb="83" eb="85">
      <t>ケッカ</t>
    </rPh>
    <rPh sb="86" eb="87">
      <t>モト</t>
    </rPh>
    <rPh sb="90" eb="92">
      <t>レイワ</t>
    </rPh>
    <rPh sb="93" eb="95">
      <t>ネンド</t>
    </rPh>
    <rPh sb="97" eb="99">
      <t>キキ</t>
    </rPh>
    <rPh sb="100" eb="102">
      <t>コウシン</t>
    </rPh>
    <rPh sb="102" eb="103">
      <t>トウ</t>
    </rPh>
    <rPh sb="104" eb="105">
      <t>オコナ</t>
    </rPh>
    <rPh sb="106" eb="108">
      <t>ヨテイ</t>
    </rPh>
    <phoneticPr fontId="4"/>
  </si>
  <si>
    <t>　水洗化率の向上と維持管理費の更なる節減に努めることが重要である。
　また、施設の機能診断結果と今後の人口の推移を踏まえ、施設の規模等を検討する必要がある。</t>
    <rPh sb="1" eb="4">
      <t>スイセンカ</t>
    </rPh>
    <rPh sb="38" eb="40">
      <t>シセツ</t>
    </rPh>
    <rPh sb="41" eb="43">
      <t>キノウ</t>
    </rPh>
    <rPh sb="43" eb="45">
      <t>シンダン</t>
    </rPh>
    <rPh sb="45" eb="47">
      <t>ケッカ</t>
    </rPh>
    <rPh sb="48" eb="50">
      <t>コンゴ</t>
    </rPh>
    <rPh sb="51" eb="53">
      <t>ジンコウ</t>
    </rPh>
    <rPh sb="54" eb="56">
      <t>スイイ</t>
    </rPh>
    <rPh sb="57" eb="58">
      <t>フ</t>
    </rPh>
    <rPh sb="61" eb="63">
      <t>シセツ</t>
    </rPh>
    <rPh sb="64" eb="66">
      <t>キボ</t>
    </rPh>
    <rPh sb="66" eb="67">
      <t>トウ</t>
    </rPh>
    <rPh sb="68" eb="70">
      <t>ケントウ</t>
    </rPh>
    <rPh sb="72" eb="74">
      <t>ヒツヨウ</t>
    </rPh>
    <phoneticPr fontId="4"/>
  </si>
  <si>
    <t xml:space="preserve">　本市の集落排水事業については小規模事業であるため、使用料収入のみでの経営は困難な状況にあり、一般会計からの繰出金に依存している。
　施設利用率については、類似団体と比較しても低い状況であるため、更なる接続率の向上を図り、事業経営の健全化に努めなければならない。
　経費回収率、汚水処理原価については、令和元年度は施設の機能診断の実施に伴い費用が生じたため、経費回収率の減、汚水処理原価が増となった。
</t>
    <rPh sb="151" eb="153">
      <t>レイワ</t>
    </rPh>
    <rPh sb="153" eb="155">
      <t>ガンネン</t>
    </rPh>
    <rPh sb="155" eb="156">
      <t>ド</t>
    </rPh>
    <rPh sb="160" eb="162">
      <t>キノウ</t>
    </rPh>
    <rPh sb="162" eb="164">
      <t>シンダン</t>
    </rPh>
    <rPh sb="165" eb="167">
      <t>ジッシ</t>
    </rPh>
    <rPh sb="168" eb="169">
      <t>トモナ</t>
    </rPh>
    <rPh sb="170" eb="172">
      <t>ヒヨウ</t>
    </rPh>
    <rPh sb="173" eb="174">
      <t>ショウ</t>
    </rPh>
    <rPh sb="179" eb="181">
      <t>ケイヒ</t>
    </rPh>
    <rPh sb="181" eb="183">
      <t>カイシュウ</t>
    </rPh>
    <rPh sb="183" eb="184">
      <t>リツ</t>
    </rPh>
    <rPh sb="185" eb="186">
      <t>ゲン</t>
    </rPh>
    <rPh sb="187" eb="189">
      <t>オスイ</t>
    </rPh>
    <rPh sb="189" eb="191">
      <t>ショリ</t>
    </rPh>
    <rPh sb="191" eb="193">
      <t>ゲンカ</t>
    </rPh>
    <rPh sb="194" eb="195">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</si>
</sst>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33-4552-9220-80952A6BDE0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2C33-4552-9220-80952A6BDE0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18.010000000000002</c:v>
                </c:pt>
                <c:pt idx="1">
                  <c:v>18.53</c:v>
                </c:pt>
                <c:pt idx="2">
                  <c:v>18.43</c:v>
                </c:pt>
                <c:pt idx="3">
                  <c:v>18.32</c:v>
                </c:pt>
                <c:pt idx="4">
                  <c:v>17.079999999999998</c:v>
                </c:pt>
              </c:numCache>
            </c:numRef>
          </c:val>
          <c:extLst>
            <c:ext xmlns:c16="http://schemas.microsoft.com/office/drawing/2014/chart" uri="{C3380CC4-5D6E-409C-BE32-E72D297353CC}">
              <c16:uniqueId val="{00000000-5F5F-4E07-97C2-2364313F933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5F5F-4E07-97C2-2364313F933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62.63</c:v>
                </c:pt>
                <c:pt idx="1">
                  <c:v>64.78</c:v>
                </c:pt>
                <c:pt idx="2">
                  <c:v>67.900000000000006</c:v>
                </c:pt>
                <c:pt idx="3">
                  <c:v>70.38</c:v>
                </c:pt>
                <c:pt idx="4">
                  <c:v>70.569999999999993</c:v>
                </c:pt>
              </c:numCache>
            </c:numRef>
          </c:val>
          <c:extLst>
            <c:ext xmlns:c16="http://schemas.microsoft.com/office/drawing/2014/chart" uri="{C3380CC4-5D6E-409C-BE32-E72D297353CC}">
              <c16:uniqueId val="{00000000-7B4A-461B-B55D-32431CCFF83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7B4A-461B-B55D-32431CCFF83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75.98</c:v>
                </c:pt>
                <c:pt idx="1">
                  <c:v>79.680000000000007</c:v>
                </c:pt>
                <c:pt idx="2">
                  <c:v>95.09</c:v>
                </c:pt>
                <c:pt idx="3">
                  <c:v>95.16</c:v>
                </c:pt>
                <c:pt idx="4">
                  <c:v>93.88</c:v>
                </c:pt>
              </c:numCache>
            </c:numRef>
          </c:val>
          <c:extLst>
            <c:ext xmlns:c16="http://schemas.microsoft.com/office/drawing/2014/chart" uri="{C3380CC4-5D6E-409C-BE32-E72D297353CC}">
              <c16:uniqueId val="{00000000-1162-49CB-948C-8937F04B747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62-49CB-948C-8937F04B747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A4-49BD-90B6-DEBF94CDAB9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A4-49BD-90B6-DEBF94CDAB9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C8-4B74-94E4-523DC2A26A9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C8-4B74-94E4-523DC2A26A9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3E-459B-B2B1-B436F89C628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3E-459B-B2B1-B436F89C628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00-44D2-A609-6DABA432873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00-44D2-A609-6DABA432873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5D-4959-86D5-9D2C96257B9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355D-4959-86D5-9D2C96257B9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31.27</c:v>
                </c:pt>
                <c:pt idx="1">
                  <c:v>50.92</c:v>
                </c:pt>
                <c:pt idx="2">
                  <c:v>42.03</c:v>
                </c:pt>
                <c:pt idx="3">
                  <c:v>45.18</c:v>
                </c:pt>
                <c:pt idx="4">
                  <c:v>24.71</c:v>
                </c:pt>
              </c:numCache>
            </c:numRef>
          </c:val>
          <c:extLst>
            <c:ext xmlns:c16="http://schemas.microsoft.com/office/drawing/2014/chart" uri="{C3380CC4-5D6E-409C-BE32-E72D297353CC}">
              <c16:uniqueId val="{00000000-1FF5-4CB9-8CF4-3F33091B0B7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1FF5-4CB9-8CF4-3F33091B0B7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643.03</c:v>
                </c:pt>
                <c:pt idx="1">
                  <c:v>395.87</c:v>
                </c:pt>
                <c:pt idx="2">
                  <c:v>478.57</c:v>
                </c:pt>
                <c:pt idx="3">
                  <c:v>444.98</c:v>
                </c:pt>
                <c:pt idx="4">
                  <c:v>826.01</c:v>
                </c:pt>
              </c:numCache>
            </c:numRef>
          </c:val>
          <c:extLst>
            <c:ext xmlns:c16="http://schemas.microsoft.com/office/drawing/2014/chart" uri="{C3380CC4-5D6E-409C-BE32-E72D297353CC}">
              <c16:uniqueId val="{00000000-502B-49FF-90E0-EEB97022690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502B-49FF-90E0-EEB97022690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長崎県　松浦市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漁業集落排水</v>
      </c>
      <c r="Q8" s="78"/>
      <c r="R8" s="78"/>
      <c r="S8" s="78"/>
      <c r="T8" s="78"/>
      <c r="U8" s="78"/>
      <c r="V8" s="78"/>
      <c r="W8" s="78" t="str">
        <f>データ!L6</f>
        <v>H2</v>
      </c>
      <c r="X8" s="78"/>
      <c r="Y8" s="78"/>
      <c r="Z8" s="78"/>
      <c r="AA8" s="78"/>
      <c r="AB8" s="78"/>
      <c r="AC8" s="78"/>
      <c r="AD8" s="79" t="str">
        <f>データ!$M$6</f>
        <v>非設置</v>
      </c>
      <c r="AE8" s="79"/>
      <c r="AF8" s="79"/>
      <c r="AG8" s="79"/>
      <c r="AH8" s="79"/>
      <c r="AI8" s="79"/>
      <c r="AJ8" s="79"/>
      <c r="AK8" s="3"/>
      <c r="AL8" s="75">
        <f>データ!S6</f>
        <v>22533</v>
      </c>
      <c r="AM8" s="75"/>
      <c r="AN8" s="75"/>
      <c r="AO8" s="75"/>
      <c r="AP8" s="75"/>
      <c r="AQ8" s="75"/>
      <c r="AR8" s="75"/>
      <c r="AS8" s="75"/>
      <c r="AT8" s="74">
        <f>データ!T6</f>
        <v>130.55000000000001</v>
      </c>
      <c r="AU8" s="74"/>
      <c r="AV8" s="74"/>
      <c r="AW8" s="74"/>
      <c r="AX8" s="74"/>
      <c r="AY8" s="74"/>
      <c r="AZ8" s="74"/>
      <c r="BA8" s="74"/>
      <c r="BB8" s="74">
        <f>データ!U6</f>
        <v>172.6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5.85</v>
      </c>
      <c r="Q10" s="74"/>
      <c r="R10" s="74"/>
      <c r="S10" s="74"/>
      <c r="T10" s="74"/>
      <c r="U10" s="74"/>
      <c r="V10" s="74"/>
      <c r="W10" s="74">
        <f>データ!Q6</f>
        <v>97.36</v>
      </c>
      <c r="X10" s="74"/>
      <c r="Y10" s="74"/>
      <c r="Z10" s="74"/>
      <c r="AA10" s="74"/>
      <c r="AB10" s="74"/>
      <c r="AC10" s="74"/>
      <c r="AD10" s="75">
        <f>データ!R6</f>
        <v>4150</v>
      </c>
      <c r="AE10" s="75"/>
      <c r="AF10" s="75"/>
      <c r="AG10" s="75"/>
      <c r="AH10" s="75"/>
      <c r="AI10" s="75"/>
      <c r="AJ10" s="75"/>
      <c r="AK10" s="2"/>
      <c r="AL10" s="75">
        <f>データ!V6</f>
        <v>1308</v>
      </c>
      <c r="AM10" s="75"/>
      <c r="AN10" s="75"/>
      <c r="AO10" s="75"/>
      <c r="AP10" s="75"/>
      <c r="AQ10" s="75"/>
      <c r="AR10" s="75"/>
      <c r="AS10" s="75"/>
      <c r="AT10" s="74">
        <f>データ!W6</f>
        <v>0.85</v>
      </c>
      <c r="AU10" s="74"/>
      <c r="AV10" s="74"/>
      <c r="AW10" s="74"/>
      <c r="AX10" s="74"/>
      <c r="AY10" s="74"/>
      <c r="AZ10" s="74"/>
      <c r="BA10" s="74"/>
      <c r="BB10" s="74">
        <f>データ!X6</f>
        <v>1538.82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5N+rBPl+k4Bq4IwDIgWp6UY4WvuIE8gO3Vrm9/i4NFkEkeEzMAfki9qpWoQLrPbfyP4LmAauXnSD2+H+I2hYBA==" saltValue="h2uyEesQD6zgWRIMcBsW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422088</v>
      </c>
      <c r="D6" s="33">
        <f t="shared" si="3"/>
        <v>47</v>
      </c>
      <c r="E6" s="33">
        <f t="shared" si="3"/>
        <v>17</v>
      </c>
      <c r="F6" s="33">
        <f t="shared" si="3"/>
        <v>6</v>
      </c>
      <c r="G6" s="33">
        <f t="shared" si="3"/>
        <v>0</v>
      </c>
      <c r="H6" s="33" t="str">
        <f t="shared" si="3"/>
        <v>長崎県　松浦市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5.85</v>
      </c>
      <c r="Q6" s="34">
        <f t="shared" si="3"/>
        <v>97.36</v>
      </c>
      <c r="R6" s="34">
        <f t="shared" si="3"/>
        <v>4150</v>
      </c>
      <c r="S6" s="34">
        <f t="shared" si="3"/>
        <v>22533</v>
      </c>
      <c r="T6" s="34">
        <f t="shared" si="3"/>
        <v>130.55000000000001</v>
      </c>
      <c r="U6" s="34">
        <f t="shared" si="3"/>
        <v>172.6</v>
      </c>
      <c r="V6" s="34">
        <f t="shared" si="3"/>
        <v>1308</v>
      </c>
      <c r="W6" s="34">
        <f t="shared" si="3"/>
        <v>0.85</v>
      </c>
      <c r="X6" s="34">
        <f t="shared" si="3"/>
        <v>1538.82</v>
      </c>
      <c r="Y6" s="35">
        <f>IF(Y7="",NA(),Y7)</f>
        <v>75.98</v>
      </c>
      <c r="Z6" s="35">
        <f t="shared" ref="Z6:AH6" si="4">IF(Z7="",NA(),Z7)</f>
        <v>79.680000000000007</v>
      </c>
      <c r="AA6" s="35">
        <f t="shared" si="4"/>
        <v>95.09</v>
      </c>
      <c r="AB6" s="35">
        <f t="shared" si="4"/>
        <v>95.16</v>
      </c>
      <c r="AC6" s="35">
        <f t="shared" si="4"/>
        <v>93.88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31.27</v>
      </c>
      <c r="BR6" s="35">
        <f t="shared" ref="BR6:BZ6" si="8">IF(BR7="",NA(),BR7)</f>
        <v>50.92</v>
      </c>
      <c r="BS6" s="35">
        <f t="shared" si="8"/>
        <v>42.03</v>
      </c>
      <c r="BT6" s="35">
        <f t="shared" si="8"/>
        <v>45.18</v>
      </c>
      <c r="BU6" s="35">
        <f t="shared" si="8"/>
        <v>24.71</v>
      </c>
      <c r="BV6" s="35">
        <f t="shared" si="8"/>
        <v>43.13</v>
      </c>
      <c r="BW6" s="35">
        <f t="shared" si="8"/>
        <v>46.26</v>
      </c>
      <c r="BX6" s="35">
        <f t="shared" si="8"/>
        <v>45.81</v>
      </c>
      <c r="BY6" s="35">
        <f t="shared" si="8"/>
        <v>43.43</v>
      </c>
      <c r="BZ6" s="35">
        <f t="shared" si="8"/>
        <v>41.41</v>
      </c>
      <c r="CA6" s="34" t="str">
        <f>IF(CA7="","",IF(CA7="-","【-】","【"&amp;SUBSTITUTE(TEXT(CA7,"#,##0.00"),"-","△")&amp;"】"))</f>
        <v>【45.31】</v>
      </c>
      <c r="CB6" s="35">
        <f>IF(CB7="",NA(),CB7)</f>
        <v>643.03</v>
      </c>
      <c r="CC6" s="35">
        <f t="shared" ref="CC6:CK6" si="9">IF(CC7="",NA(),CC7)</f>
        <v>395.87</v>
      </c>
      <c r="CD6" s="35">
        <f t="shared" si="9"/>
        <v>478.57</v>
      </c>
      <c r="CE6" s="35">
        <f t="shared" si="9"/>
        <v>444.98</v>
      </c>
      <c r="CF6" s="35">
        <f t="shared" si="9"/>
        <v>826.01</v>
      </c>
      <c r="CG6" s="35">
        <f t="shared" si="9"/>
        <v>392.03</v>
      </c>
      <c r="CH6" s="35">
        <f t="shared" si="9"/>
        <v>376.4</v>
      </c>
      <c r="CI6" s="35">
        <f t="shared" si="9"/>
        <v>383.92</v>
      </c>
      <c r="CJ6" s="35">
        <f t="shared" si="9"/>
        <v>400.44</v>
      </c>
      <c r="CK6" s="35">
        <f t="shared" si="9"/>
        <v>417.56</v>
      </c>
      <c r="CL6" s="34" t="str">
        <f>IF(CL7="","",IF(CL7="-","【-】","【"&amp;SUBSTITUTE(TEXT(CL7,"#,##0.00"),"-","△")&amp;"】"))</f>
        <v>【379.91】</v>
      </c>
      <c r="CM6" s="35">
        <f>IF(CM7="",NA(),CM7)</f>
        <v>18.010000000000002</v>
      </c>
      <c r="CN6" s="35">
        <f t="shared" ref="CN6:CV6" si="10">IF(CN7="",NA(),CN7)</f>
        <v>18.53</v>
      </c>
      <c r="CO6" s="35">
        <f t="shared" si="10"/>
        <v>18.43</v>
      </c>
      <c r="CP6" s="35">
        <f t="shared" si="10"/>
        <v>18.32</v>
      </c>
      <c r="CQ6" s="35">
        <f t="shared" si="10"/>
        <v>17.079999999999998</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62.63</v>
      </c>
      <c r="CY6" s="35">
        <f t="shared" ref="CY6:DG6" si="11">IF(CY7="",NA(),CY7)</f>
        <v>64.78</v>
      </c>
      <c r="CZ6" s="35">
        <f t="shared" si="11"/>
        <v>67.900000000000006</v>
      </c>
      <c r="DA6" s="35">
        <f t="shared" si="11"/>
        <v>70.38</v>
      </c>
      <c r="DB6" s="35">
        <f t="shared" si="11"/>
        <v>70.569999999999993</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422088</v>
      </c>
      <c r="D7" s="37">
        <v>47</v>
      </c>
      <c r="E7" s="37">
        <v>17</v>
      </c>
      <c r="F7" s="37">
        <v>6</v>
      </c>
      <c r="G7" s="37">
        <v>0</v>
      </c>
      <c r="H7" s="37" t="s">
        <v>98</v>
      </c>
      <c r="I7" s="37" t="s">
        <v>99</v>
      </c>
      <c r="J7" s="37" t="s">
        <v>100</v>
      </c>
      <c r="K7" s="37" t="s">
        <v>101</v>
      </c>
      <c r="L7" s="37" t="s">
        <v>102</v>
      </c>
      <c r="M7" s="37" t="s">
        <v>103</v>
      </c>
      <c r="N7" s="38" t="s">
        <v>104</v>
      </c>
      <c r="O7" s="38" t="s">
        <v>105</v>
      </c>
      <c r="P7" s="38">
        <v>5.85</v>
      </c>
      <c r="Q7" s="38">
        <v>97.36</v>
      </c>
      <c r="R7" s="38">
        <v>4150</v>
      </c>
      <c r="S7" s="38">
        <v>22533</v>
      </c>
      <c r="T7" s="38">
        <v>130.55000000000001</v>
      </c>
      <c r="U7" s="38">
        <v>172.6</v>
      </c>
      <c r="V7" s="38">
        <v>1308</v>
      </c>
      <c r="W7" s="38">
        <v>0.85</v>
      </c>
      <c r="X7" s="38">
        <v>1538.82</v>
      </c>
      <c r="Y7" s="38">
        <v>75.98</v>
      </c>
      <c r="Z7" s="38">
        <v>79.680000000000007</v>
      </c>
      <c r="AA7" s="38">
        <v>95.09</v>
      </c>
      <c r="AB7" s="38">
        <v>95.16</v>
      </c>
      <c r="AC7" s="38">
        <v>93.88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1029.24</v>
      </c>
      <c r="BL7" s="38">
        <v>1063.93</v>
      </c>
      <c r="BM7" s="38">
        <v>1060.8599999999999</v>
      </c>
      <c r="BN7" s="38">
        <v>1006.65</v>
      </c>
      <c r="BO7" s="38">
        <v>998.42</v>
      </c>
      <c r="BP7" s="38">
        <v>953.26</v>
      </c>
      <c r="BQ7" s="38">
        <v>31.27</v>
      </c>
      <c r="BR7" s="38">
        <v>50.92</v>
      </c>
      <c r="BS7" s="38">
        <v>42.03</v>
      </c>
      <c r="BT7" s="38">
        <v>45.18</v>
      </c>
      <c r="BU7" s="38">
        <v>24.71</v>
      </c>
      <c r="BV7" s="38">
        <v>43.13</v>
      </c>
      <c r="BW7" s="38">
        <v>46.26</v>
      </c>
      <c r="BX7" s="38">
        <v>45.81</v>
      </c>
      <c r="BY7" s="38">
        <v>43.43</v>
      </c>
      <c r="BZ7" s="38">
        <v>41.41</v>
      </c>
      <c r="CA7" s="38">
        <v>45.31</v>
      </c>
      <c r="CB7" s="38">
        <v>643.03</v>
      </c>
      <c r="CC7" s="38">
        <v>395.87</v>
      </c>
      <c r="CD7" s="38">
        <v>478.57</v>
      </c>
      <c r="CE7" s="38">
        <v>444.98</v>
      </c>
      <c r="CF7" s="38">
        <v>826.01</v>
      </c>
      <c r="CG7" s="38">
        <v>392.03</v>
      </c>
      <c r="CH7" s="38">
        <v>376.4</v>
      </c>
      <c r="CI7" s="38">
        <v>383.92</v>
      </c>
      <c r="CJ7" s="38">
        <v>400.44</v>
      </c>
      <c r="CK7" s="38">
        <v>417.56</v>
      </c>
      <c r="CL7" s="38">
        <v>379.91</v>
      </c>
      <c r="CM7" s="38">
        <v>18.010000000000002</v>
      </c>
      <c r="CN7" s="38">
        <v>18.53</v>
      </c>
      <c r="CO7" s="38">
        <v>18.43</v>
      </c>
      <c r="CP7" s="38">
        <v>18.32</v>
      </c>
      <c r="CQ7" s="38">
        <v>17.079999999999998</v>
      </c>
      <c r="CR7" s="38">
        <v>35.64</v>
      </c>
      <c r="CS7" s="38">
        <v>33.729999999999997</v>
      </c>
      <c r="CT7" s="38">
        <v>33.21</v>
      </c>
      <c r="CU7" s="38">
        <v>32.229999999999997</v>
      </c>
      <c r="CV7" s="38">
        <v>32.479999999999997</v>
      </c>
      <c r="CW7" s="38">
        <v>33.67</v>
      </c>
      <c r="CX7" s="38">
        <v>62.63</v>
      </c>
      <c r="CY7" s="38">
        <v>64.78</v>
      </c>
      <c r="CZ7" s="38">
        <v>67.900000000000006</v>
      </c>
      <c r="DA7" s="38">
        <v>70.38</v>
      </c>
      <c r="DB7" s="38">
        <v>70.569999999999993</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m1190111</cp:lastModifiedBy>
  <cp:lastPrinted>2021-02-10T10:09:28Z</cp:lastPrinted>
  <dcterms:created xsi:type="dcterms:W3CDTF">2020-12-04T03:12:33Z</dcterms:created>
  <dcterms:modified xsi:type="dcterms:W3CDTF">2022-10-11T03:50:04Z</dcterms:modified>
  <cp:category/>
</cp:coreProperties>
</file>