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dge_一時フォルダ\"/>
    </mc:Choice>
  </mc:AlternateContent>
  <workbookProtection workbookAlgorithmName="SHA-512" workbookHashValue="h7SIX5sZhM9bcjGpNAlf4WmEyjEfUqIbkJJZvVQwfkRqV26TH79jTQApSNkSXyDj9O04gf002Zgpr9buvRYVvQ==" workbookSaltValue="voaRmnp8BZ9/o5+81BZ1hQ==" workbookSpinCount="100000" lockStructure="1"/>
  <bookViews>
    <workbookView xWindow="0" yWindow="0" windowWidth="28800" windowHeight="11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M86" i="4" s="1"/>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K86" i="4"/>
  <c r="J86" i="4"/>
  <c r="I86" i="4"/>
  <c r="H86" i="4"/>
  <c r="E86" i="4"/>
  <c r="BB10" i="4"/>
  <c r="AT10" i="4"/>
  <c r="AD10" i="4"/>
  <c r="W10" i="4"/>
  <c r="P10" i="4"/>
  <c r="I10" i="4"/>
  <c r="B10" i="4"/>
  <c r="AT8" i="4"/>
  <c r="AL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<sst xmlns="http://schemas.openxmlformats.org/spreadsheetml/2006/main" count="235" uniqueCount="123">
  <si>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</si>
  <si>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</si>
  <si>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</si>
  <si>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</si>
  <si>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</si>
  <si>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</si>
  <si>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</si>
  <si>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</si>
  <si>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</si>
  <si>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</si>
  <si>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</si>
  <si>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</si>
  <si>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</si>
  <si>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</si>
  <si>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</si>
  <si>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</si>
  <si>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</si>
  <si>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</si>
  <si>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</si>
  <si>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</si>
  <si>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</si>
  <si>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</si>
  <si>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</si>
  <si>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</si>
  <si>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</si>
  <si>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</si>
  <si>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</si>
  <si>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</si>
  <si>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</si>
  <si>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</si>
  <si>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</si>
  <si>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</si>
  <si>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</si>
  <si>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</si>
  <si>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</si>
  <si>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</si>
  <si>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</si>
  <si>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</si>
  <si>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</si>
  <si>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</si>
  <si>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</si>
  <si>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</si>
  <si>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</si>
  <si>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</si>
  <si>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</si>
  <si>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</si>
  <si>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</si>
  <si>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</si>
  <si>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</si>
  <si>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</si>
  <si>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</si>
  <si>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</si>
  <si>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</si>
  <si>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</si>
  <si>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</si>
  <si>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</si>
  <si>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</si>
  <si>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</si>
  <si>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</si>
  <si>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</si>
  <si>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</si>
  <si>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</si>
  <si>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</si>
  <si>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</si>
  <si>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</si>
  <si>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</si>
  <si>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</si>
  <si>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</si>
  <si>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</si>
  <si>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</si>
  <si>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</si>
  <si>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</si>
  <si>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</si>
  <si>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</si>
  <si>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</si>
  <si>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</si>
  <si>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</si>
  <si>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</si>
  <si>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</si>
  <si>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</si>
  <si>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</si>
  <si>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</si>
  <si>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</si>
  <si>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</si>
  <si>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</si>
  <si>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</si>
  <si>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</si>
  <si>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</si>
  <si>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</si>
  <si>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</si>
  <si>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</si>
  <si>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</si>
  <si>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</si>
  <si>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</si>
  <si>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</si>
  <si>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</si>
  <si>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</si>
  <si>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</si>
  <si>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</si>
  <si>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</si>
  <si>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</si>
  <si>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</si>
  <si>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</si>
  <si>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</si>
  <si>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</si>
  <si>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</si>
  <si>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</si>
  <si>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</si>
  <si>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</si>
  <si>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</si>
  <si>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</si>
  <si>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</si>
  <si>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</si>
  <si>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</si>
  <si>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</si>
  <si>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</si>
  <si>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</si>
  <si>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</si>
  <si>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</si>
  <si>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</si>
  <si>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供用開始後間もないことから現時点では管渠の大規模な修繕、改良、更新等の必要性はない。
　処理場の機械設備等については、延命化のために耐用年数を経過したものから随時オーバーホール等を実施している。</t>
    <rPh sb="68" eb="70">
      <t>タイヨウ</t>
    </rPh>
    <rPh sb="70" eb="72">
      <t>ネンスウ</t>
    </rPh>
    <rPh sb="73" eb="75">
      <t>ケイカ</t>
    </rPh>
    <rPh sb="81" eb="83">
      <t>ズイジ</t>
    </rPh>
    <phoneticPr fontId="4"/>
  </si>
  <si>
    <t>　事業経営を安定させるためには、計画的な事業推進による建設事業の完了と下水道接続率の向上に努めることが重要である。</t>
    <phoneticPr fontId="4"/>
  </si>
  <si>
    <t>　当市の公共下水道については平成１９年度末の供用開始後約１１年を経過し、全体計画の目標年度を平成４２年度としている。平成２９年度は幹線管渠を主として整備を行ったため、新たに供用開始を行った区域はない。現在、全体計画面積の約４３％の供用開始を行っており、供用開始区域の中での接続率は約６７．５％である。
　このように整備推進中であるため、現時点では使用料収入が少額であり、累積欠損金比率が高い値を示している状況である。
　水洗化率は年々上昇はしているものの、使用料収入で維持管理費用を賄える状況ではなく、現在は一般会計からの繰出金に依存している。
　経常収支比率については一般会計からの繰入見直しにより改善を図っている。今後は経常収益の増も見込まれることから累積欠損金比率も減少していくと思われる。
　また経費回収率、汚水処理原価については資本費の財源見直しにより類似団体平均値と比較しても良好な数値となっている。
　今後も経営の安定化を図るために、供用開始区域の拡充と全体事業の完了に合わせ、下水道接続率の更なる向上並びに維持経費の削減が課題となる。</t>
    <rPh sb="58" eb="60">
      <t>ヘイセイ</t>
    </rPh>
    <rPh sb="62" eb="64">
      <t>ネンド</t>
    </rPh>
    <rPh sb="65" eb="67">
      <t>カンセン</t>
    </rPh>
    <rPh sb="67" eb="68">
      <t>カン</t>
    </rPh>
    <rPh sb="68" eb="69">
      <t>キョ</t>
    </rPh>
    <rPh sb="70" eb="71">
      <t>シュ</t>
    </rPh>
    <rPh sb="74" eb="76">
      <t>セイビ</t>
    </rPh>
    <rPh sb="77" eb="78">
      <t>オコナ</t>
    </rPh>
    <rPh sb="83" eb="84">
      <t>アラ</t>
    </rPh>
    <rPh sb="86" eb="88">
      <t>キョウヨウ</t>
    </rPh>
    <rPh sb="88" eb="90">
      <t>カイシ</t>
    </rPh>
    <rPh sb="91" eb="92">
      <t>オコナ</t>
    </rPh>
    <rPh sb="94" eb="96">
      <t>クイキ</t>
    </rPh>
    <rPh sb="100" eb="102">
      <t>ゲンザイ</t>
    </rPh>
    <rPh sb="136" eb="138">
      <t>セツゾク</t>
    </rPh>
    <rPh sb="138" eb="139">
      <t>リツ</t>
    </rPh>
    <rPh sb="210" eb="213">
      <t>スイセンカ</t>
    </rPh>
    <rPh sb="213" eb="214">
      <t>リツ</t>
    </rPh>
    <rPh sb="215" eb="217">
      <t>ネンネン</t>
    </rPh>
    <rPh sb="231" eb="232">
      <t>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</si>
</sst>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53-4793-91A7-13F531F42352}"/>
            </c:ext>
          </c:extLst>
        </c:ser>
        <c:dLbls>
          <c:showLegendKey val="0"/>
          <c:showVal val="0"/>
          <c:showCatName val="0"/>
          <c:showSerName val="0"/>
          <c:showPercent val="0"/>
          <c:showBubbleSize val="0"/>
        </c:dLbls>
        <c:gapWidth val="150"/>
        <c:axId val="218231496"/>
        <c:axId val="21823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c:ext xmlns:c16="http://schemas.microsoft.com/office/drawing/2014/chart" uri="{C3380CC4-5D6E-409C-BE32-E72D297353CC}">
              <c16:uniqueId val="{00000001-5153-4793-91A7-13F531F42352}"/>
            </c:ext>
          </c:extLst>
        </c:ser>
        <c:dLbls>
          <c:showLegendKey val="0"/>
          <c:showVal val="0"/>
          <c:showCatName val="0"/>
          <c:showSerName val="0"/>
          <c:showPercent val="0"/>
          <c:showBubbleSize val="0"/>
        </c:dLbls>
        <c:marker val="1"/>
        <c:smooth val="0"/>
        <c:axId val="218231496"/>
        <c:axId val="218231888"/>
      </c:lineChart>
      <c:dateAx>
        <c:axId val="218231496"/>
        <c:scaling>
          <c:orientation val="minMax"/>
        </c:scaling>
        <c:delete val="1"/>
        <c:axPos val="b"/>
        <c:numFmt formatCode="ge" sourceLinked="1"/>
        <c:majorTickMark val="none"/>
        <c:minorTickMark val="none"/>
        <c:tickLblPos val="none"/>
        <c:crossAx val="218231888"/>
        <c:crosses val="autoZero"/>
        <c:auto val="1"/>
        <c:lblOffset val="100"/>
        <c:baseTimeUnit val="years"/>
      </c:dateAx>
      <c:valAx>
        <c:axId val="21823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3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32.78</c:v>
                </c:pt>
                <c:pt idx="1">
                  <c:v>35.450000000000003</c:v>
                </c:pt>
                <c:pt idx="2">
                  <c:v>37.64</c:v>
                </c:pt>
                <c:pt idx="3">
                  <c:v>39.86</c:v>
                </c:pt>
                <c:pt idx="4">
                  <c:v>43.91</c:v>
                </c:pt>
              </c:numCache>
            </c:numRef>
          </c:val>
          <c:extLst>
            <c:ext xmlns:c16="http://schemas.microsoft.com/office/drawing/2014/chart" uri="{C3380CC4-5D6E-409C-BE32-E72D297353CC}">
              <c16:uniqueId val="{00000000-962E-4F35-BA1A-644AF57CD995}"/>
            </c:ext>
          </c:extLst>
        </c:ser>
        <c:dLbls>
          <c:showLegendKey val="0"/>
          <c:showVal val="0"/>
          <c:showCatName val="0"/>
          <c:showSerName val="0"/>
          <c:showPercent val="0"/>
          <c:showBubbleSize val="0"/>
        </c:dLbls>
        <c:gapWidth val="150"/>
        <c:axId val="464308824"/>
        <c:axId val="46430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c:ext xmlns:c16="http://schemas.microsoft.com/office/drawing/2014/chart" uri="{C3380CC4-5D6E-409C-BE32-E72D297353CC}">
              <c16:uniqueId val="{00000001-962E-4F35-BA1A-644AF57CD995}"/>
            </c:ext>
          </c:extLst>
        </c:ser>
        <c:dLbls>
          <c:showLegendKey val="0"/>
          <c:showVal val="0"/>
          <c:showCatName val="0"/>
          <c:showSerName val="0"/>
          <c:showPercent val="0"/>
          <c:showBubbleSize val="0"/>
        </c:dLbls>
        <c:marker val="1"/>
        <c:smooth val="0"/>
        <c:axId val="464308824"/>
        <c:axId val="464309216"/>
      </c:lineChart>
      <c:dateAx>
        <c:axId val="464308824"/>
        <c:scaling>
          <c:orientation val="minMax"/>
        </c:scaling>
        <c:delete val="1"/>
        <c:axPos val="b"/>
        <c:numFmt formatCode="ge" sourceLinked="1"/>
        <c:majorTickMark val="none"/>
        <c:minorTickMark val="none"/>
        <c:tickLblPos val="none"/>
        <c:crossAx val="464309216"/>
        <c:crosses val="autoZero"/>
        <c:auto val="1"/>
        <c:lblOffset val="100"/>
        <c:baseTimeUnit val="years"/>
      </c:dateAx>
      <c:valAx>
        <c:axId val="4643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30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54.39</c:v>
                </c:pt>
                <c:pt idx="1">
                  <c:v>58.42</c:v>
                </c:pt>
                <c:pt idx="2">
                  <c:v>62.89</c:v>
                </c:pt>
                <c:pt idx="3">
                  <c:v>65.36</c:v>
                </c:pt>
                <c:pt idx="4">
                  <c:v>67.540000000000006</c:v>
                </c:pt>
              </c:numCache>
            </c:numRef>
          </c:val>
          <c:extLst>
            <c:ext xmlns:c16="http://schemas.microsoft.com/office/drawing/2014/chart" uri="{C3380CC4-5D6E-409C-BE32-E72D297353CC}">
              <c16:uniqueId val="{00000000-3218-4305-BA21-DEE8D199A49C}"/>
            </c:ext>
          </c:extLst>
        </c:ser>
        <c:dLbls>
          <c:showLegendKey val="0"/>
          <c:showVal val="0"/>
          <c:showCatName val="0"/>
          <c:showSerName val="0"/>
          <c:showPercent val="0"/>
          <c:showBubbleSize val="0"/>
        </c:dLbls>
        <c:gapWidth val="150"/>
        <c:axId val="464310392"/>
        <c:axId val="46431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c:ext xmlns:c16="http://schemas.microsoft.com/office/drawing/2014/chart" uri="{C3380CC4-5D6E-409C-BE32-E72D297353CC}">
              <c16:uniqueId val="{00000001-3218-4305-BA21-DEE8D199A49C}"/>
            </c:ext>
          </c:extLst>
        </c:ser>
        <c:dLbls>
          <c:showLegendKey val="0"/>
          <c:showVal val="0"/>
          <c:showCatName val="0"/>
          <c:showSerName val="0"/>
          <c:showPercent val="0"/>
          <c:showBubbleSize val="0"/>
        </c:dLbls>
        <c:marker val="1"/>
        <c:smooth val="0"/>
        <c:axId val="464310392"/>
        <c:axId val="464310784"/>
      </c:lineChart>
      <c:dateAx>
        <c:axId val="464310392"/>
        <c:scaling>
          <c:orientation val="minMax"/>
        </c:scaling>
        <c:delete val="1"/>
        <c:axPos val="b"/>
        <c:numFmt formatCode="ge" sourceLinked="1"/>
        <c:majorTickMark val="none"/>
        <c:minorTickMark val="none"/>
        <c:tickLblPos val="none"/>
        <c:crossAx val="464310784"/>
        <c:crosses val="autoZero"/>
        <c:auto val="1"/>
        <c:lblOffset val="100"/>
        <c:baseTimeUnit val="years"/>
      </c:dateAx>
      <c:valAx>
        <c:axId val="46431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31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63.1</c:v>
                </c:pt>
                <c:pt idx="1">
                  <c:v>71.25</c:v>
                </c:pt>
                <c:pt idx="2">
                  <c:v>72.650000000000006</c:v>
                </c:pt>
                <c:pt idx="3">
                  <c:v>123.25</c:v>
                </c:pt>
                <c:pt idx="4">
                  <c:v>120.29</c:v>
                </c:pt>
              </c:numCache>
            </c:numRef>
          </c:val>
          <c:extLst>
            <c:ext xmlns:c16="http://schemas.microsoft.com/office/drawing/2014/chart" uri="{C3380CC4-5D6E-409C-BE32-E72D297353CC}">
              <c16:uniqueId val="{00000000-66A6-4149-ABEF-5A8F7F36B74B}"/>
            </c:ext>
          </c:extLst>
        </c:ser>
        <c:dLbls>
          <c:showLegendKey val="0"/>
          <c:showVal val="0"/>
          <c:showCatName val="0"/>
          <c:showSerName val="0"/>
          <c:showPercent val="0"/>
          <c:showBubbleSize val="0"/>
        </c:dLbls>
        <c:gapWidth val="150"/>
        <c:axId val="218233064"/>
        <c:axId val="21823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79.8</c:v>
                </c:pt>
                <c:pt idx="1">
                  <c:v>94.12</c:v>
                </c:pt>
                <c:pt idx="2">
                  <c:v>98.03</c:v>
                </c:pt>
                <c:pt idx="3">
                  <c:v>100.67</c:v>
                </c:pt>
                <c:pt idx="4">
                  <c:v>99.51</c:v>
                </c:pt>
              </c:numCache>
            </c:numRef>
          </c:val>
          <c:smooth val="0"/>
          <c:extLst>
            <c:ext xmlns:c16="http://schemas.microsoft.com/office/drawing/2014/chart" uri="{C3380CC4-5D6E-409C-BE32-E72D297353CC}">
              <c16:uniqueId val="{00000001-66A6-4149-ABEF-5A8F7F36B74B}"/>
            </c:ext>
          </c:extLst>
        </c:ser>
        <c:dLbls>
          <c:showLegendKey val="0"/>
          <c:showVal val="0"/>
          <c:showCatName val="0"/>
          <c:showSerName val="0"/>
          <c:showPercent val="0"/>
          <c:showBubbleSize val="0"/>
        </c:dLbls>
        <c:marker val="1"/>
        <c:smooth val="0"/>
        <c:axId val="218233064"/>
        <c:axId val="218233456"/>
      </c:lineChart>
      <c:dateAx>
        <c:axId val="218233064"/>
        <c:scaling>
          <c:orientation val="minMax"/>
        </c:scaling>
        <c:delete val="1"/>
        <c:axPos val="b"/>
        <c:numFmt formatCode="ge" sourceLinked="1"/>
        <c:majorTickMark val="none"/>
        <c:minorTickMark val="none"/>
        <c:tickLblPos val="none"/>
        <c:crossAx val="218233456"/>
        <c:crosses val="autoZero"/>
        <c:auto val="1"/>
        <c:lblOffset val="100"/>
        <c:baseTimeUnit val="years"/>
      </c:dateAx>
      <c:valAx>
        <c:axId val="21823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3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8.34</c:v>
                </c:pt>
                <c:pt idx="1">
                  <c:v>14.77</c:v>
                </c:pt>
                <c:pt idx="2">
                  <c:v>16.77</c:v>
                </c:pt>
                <c:pt idx="3">
                  <c:v>18.899999999999999</c:v>
                </c:pt>
                <c:pt idx="4">
                  <c:v>20.9</c:v>
                </c:pt>
              </c:numCache>
            </c:numRef>
          </c:val>
          <c:extLst>
            <c:ext xmlns:c16="http://schemas.microsoft.com/office/drawing/2014/chart" uri="{C3380CC4-5D6E-409C-BE32-E72D297353CC}">
              <c16:uniqueId val="{00000000-3C47-45CE-84F7-E825060F99ED}"/>
            </c:ext>
          </c:extLst>
        </c:ser>
        <c:dLbls>
          <c:showLegendKey val="0"/>
          <c:showVal val="0"/>
          <c:showCatName val="0"/>
          <c:showSerName val="0"/>
          <c:showPercent val="0"/>
          <c:showBubbleSize val="0"/>
        </c:dLbls>
        <c:gapWidth val="150"/>
        <c:axId val="463500352"/>
        <c:axId val="46350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9.42</c:v>
                </c:pt>
                <c:pt idx="1">
                  <c:v>28.43</c:v>
                </c:pt>
                <c:pt idx="2">
                  <c:v>11.68</c:v>
                </c:pt>
                <c:pt idx="3">
                  <c:v>17.52</c:v>
                </c:pt>
                <c:pt idx="4">
                  <c:v>13.24</c:v>
                </c:pt>
              </c:numCache>
            </c:numRef>
          </c:val>
          <c:smooth val="0"/>
          <c:extLst>
            <c:ext xmlns:c16="http://schemas.microsoft.com/office/drawing/2014/chart" uri="{C3380CC4-5D6E-409C-BE32-E72D297353CC}">
              <c16:uniqueId val="{00000001-3C47-45CE-84F7-E825060F99ED}"/>
            </c:ext>
          </c:extLst>
        </c:ser>
        <c:dLbls>
          <c:showLegendKey val="0"/>
          <c:showVal val="0"/>
          <c:showCatName val="0"/>
          <c:showSerName val="0"/>
          <c:showPercent val="0"/>
          <c:showBubbleSize val="0"/>
        </c:dLbls>
        <c:marker val="1"/>
        <c:smooth val="0"/>
        <c:axId val="463500352"/>
        <c:axId val="463500744"/>
      </c:lineChart>
      <c:dateAx>
        <c:axId val="463500352"/>
        <c:scaling>
          <c:orientation val="minMax"/>
        </c:scaling>
        <c:delete val="1"/>
        <c:axPos val="b"/>
        <c:numFmt formatCode="ge" sourceLinked="1"/>
        <c:majorTickMark val="none"/>
        <c:minorTickMark val="none"/>
        <c:tickLblPos val="none"/>
        <c:crossAx val="463500744"/>
        <c:crosses val="autoZero"/>
        <c:auto val="1"/>
        <c:lblOffset val="100"/>
        <c:baseTimeUnit val="years"/>
      </c:dateAx>
      <c:valAx>
        <c:axId val="46350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50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B2-4354-AA46-898AA9A025DE}"/>
            </c:ext>
          </c:extLst>
        </c:ser>
        <c:dLbls>
          <c:showLegendKey val="0"/>
          <c:showVal val="0"/>
          <c:showCatName val="0"/>
          <c:showSerName val="0"/>
          <c:showPercent val="0"/>
          <c:showBubbleSize val="0"/>
        </c:dLbls>
        <c:gapWidth val="150"/>
        <c:axId val="463501920"/>
        <c:axId val="46350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3B2-4354-AA46-898AA9A025DE}"/>
            </c:ext>
          </c:extLst>
        </c:ser>
        <c:dLbls>
          <c:showLegendKey val="0"/>
          <c:showVal val="0"/>
          <c:showCatName val="0"/>
          <c:showSerName val="0"/>
          <c:showPercent val="0"/>
          <c:showBubbleSize val="0"/>
        </c:dLbls>
        <c:marker val="1"/>
        <c:smooth val="0"/>
        <c:axId val="463501920"/>
        <c:axId val="463502312"/>
      </c:lineChart>
      <c:dateAx>
        <c:axId val="463501920"/>
        <c:scaling>
          <c:orientation val="minMax"/>
        </c:scaling>
        <c:delete val="1"/>
        <c:axPos val="b"/>
        <c:numFmt formatCode="ge" sourceLinked="1"/>
        <c:majorTickMark val="none"/>
        <c:minorTickMark val="none"/>
        <c:tickLblPos val="none"/>
        <c:crossAx val="463502312"/>
        <c:crosses val="autoZero"/>
        <c:auto val="1"/>
        <c:lblOffset val="100"/>
        <c:baseTimeUnit val="years"/>
      </c:dateAx>
      <c:valAx>
        <c:axId val="46350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50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977.41</c:v>
                </c:pt>
                <c:pt idx="1">
                  <c:v>1087.81</c:v>
                </c:pt>
                <c:pt idx="2">
                  <c:v>901.28</c:v>
                </c:pt>
                <c:pt idx="3">
                  <c:v>727.91</c:v>
                </c:pt>
                <c:pt idx="4">
                  <c:v>619.74</c:v>
                </c:pt>
              </c:numCache>
            </c:numRef>
          </c:val>
          <c:extLst>
            <c:ext xmlns:c16="http://schemas.microsoft.com/office/drawing/2014/chart" uri="{C3380CC4-5D6E-409C-BE32-E72D297353CC}">
              <c16:uniqueId val="{00000000-A507-44FB-AF5B-E454FDFF9F5C}"/>
            </c:ext>
          </c:extLst>
        </c:ser>
        <c:dLbls>
          <c:showLegendKey val="0"/>
          <c:showVal val="0"/>
          <c:showCatName val="0"/>
          <c:showSerName val="0"/>
          <c:showPercent val="0"/>
          <c:showBubbleSize val="0"/>
        </c:dLbls>
        <c:gapWidth val="150"/>
        <c:axId val="463947440"/>
        <c:axId val="46394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637.74</c:v>
                </c:pt>
                <c:pt idx="1">
                  <c:v>393.94</c:v>
                </c:pt>
                <c:pt idx="2">
                  <c:v>196.92</c:v>
                </c:pt>
                <c:pt idx="3">
                  <c:v>370.35</c:v>
                </c:pt>
                <c:pt idx="4">
                  <c:v>325.77</c:v>
                </c:pt>
              </c:numCache>
            </c:numRef>
          </c:val>
          <c:smooth val="0"/>
          <c:extLst>
            <c:ext xmlns:c16="http://schemas.microsoft.com/office/drawing/2014/chart" uri="{C3380CC4-5D6E-409C-BE32-E72D297353CC}">
              <c16:uniqueId val="{00000001-A507-44FB-AF5B-E454FDFF9F5C}"/>
            </c:ext>
          </c:extLst>
        </c:ser>
        <c:dLbls>
          <c:showLegendKey val="0"/>
          <c:showVal val="0"/>
          <c:showCatName val="0"/>
          <c:showSerName val="0"/>
          <c:showPercent val="0"/>
          <c:showBubbleSize val="0"/>
        </c:dLbls>
        <c:marker val="1"/>
        <c:smooth val="0"/>
        <c:axId val="463947440"/>
        <c:axId val="463947832"/>
      </c:lineChart>
      <c:dateAx>
        <c:axId val="463947440"/>
        <c:scaling>
          <c:orientation val="minMax"/>
        </c:scaling>
        <c:delete val="1"/>
        <c:axPos val="b"/>
        <c:numFmt formatCode="ge" sourceLinked="1"/>
        <c:majorTickMark val="none"/>
        <c:minorTickMark val="none"/>
        <c:tickLblPos val="none"/>
        <c:crossAx val="463947832"/>
        <c:crosses val="autoZero"/>
        <c:auto val="1"/>
        <c:lblOffset val="100"/>
        <c:baseTimeUnit val="years"/>
      </c:dateAx>
      <c:valAx>
        <c:axId val="46394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94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124.92</c:v>
                </c:pt>
                <c:pt idx="1">
                  <c:v>58.67</c:v>
                </c:pt>
                <c:pt idx="2">
                  <c:v>61.73</c:v>
                </c:pt>
                <c:pt idx="3">
                  <c:v>49.7</c:v>
                </c:pt>
                <c:pt idx="4">
                  <c:v>68.73</c:v>
                </c:pt>
              </c:numCache>
            </c:numRef>
          </c:val>
          <c:extLst>
            <c:ext xmlns:c16="http://schemas.microsoft.com/office/drawing/2014/chart" uri="{C3380CC4-5D6E-409C-BE32-E72D297353CC}">
              <c16:uniqueId val="{00000000-CBB5-4DC7-8F67-D79E9ED81AC7}"/>
            </c:ext>
          </c:extLst>
        </c:ser>
        <c:dLbls>
          <c:showLegendKey val="0"/>
          <c:showVal val="0"/>
          <c:showCatName val="0"/>
          <c:showSerName val="0"/>
          <c:showPercent val="0"/>
          <c:showBubbleSize val="0"/>
        </c:dLbls>
        <c:gapWidth val="150"/>
        <c:axId val="463949400"/>
        <c:axId val="46394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298.42</c:v>
                </c:pt>
                <c:pt idx="1">
                  <c:v>63.93</c:v>
                </c:pt>
                <c:pt idx="2">
                  <c:v>70.02</c:v>
                </c:pt>
                <c:pt idx="3">
                  <c:v>63.8</c:v>
                </c:pt>
                <c:pt idx="4">
                  <c:v>61.72</c:v>
                </c:pt>
              </c:numCache>
            </c:numRef>
          </c:val>
          <c:smooth val="0"/>
          <c:extLst>
            <c:ext xmlns:c16="http://schemas.microsoft.com/office/drawing/2014/chart" uri="{C3380CC4-5D6E-409C-BE32-E72D297353CC}">
              <c16:uniqueId val="{00000001-CBB5-4DC7-8F67-D79E9ED81AC7}"/>
            </c:ext>
          </c:extLst>
        </c:ser>
        <c:dLbls>
          <c:showLegendKey val="0"/>
          <c:showVal val="0"/>
          <c:showCatName val="0"/>
          <c:showSerName val="0"/>
          <c:showPercent val="0"/>
          <c:showBubbleSize val="0"/>
        </c:dLbls>
        <c:marker val="1"/>
        <c:smooth val="0"/>
        <c:axId val="463949400"/>
        <c:axId val="463949792"/>
      </c:lineChart>
      <c:dateAx>
        <c:axId val="463949400"/>
        <c:scaling>
          <c:orientation val="minMax"/>
        </c:scaling>
        <c:delete val="1"/>
        <c:axPos val="b"/>
        <c:numFmt formatCode="ge" sourceLinked="1"/>
        <c:majorTickMark val="none"/>
        <c:minorTickMark val="none"/>
        <c:tickLblPos val="none"/>
        <c:crossAx val="463949792"/>
        <c:crosses val="autoZero"/>
        <c:auto val="1"/>
        <c:lblOffset val="100"/>
        <c:baseTimeUnit val="years"/>
      </c:dateAx>
      <c:valAx>
        <c:axId val="4639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94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57-49B3-B7BF-105004EC1D8C}"/>
            </c:ext>
          </c:extLst>
        </c:ser>
        <c:dLbls>
          <c:showLegendKey val="0"/>
          <c:showVal val="0"/>
          <c:showCatName val="0"/>
          <c:showSerName val="0"/>
          <c:showPercent val="0"/>
          <c:showBubbleSize val="0"/>
        </c:dLbls>
        <c:gapWidth val="150"/>
        <c:axId val="463950968"/>
        <c:axId val="46406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c:ext xmlns:c16="http://schemas.microsoft.com/office/drawing/2014/chart" uri="{C3380CC4-5D6E-409C-BE32-E72D297353CC}">
              <c16:uniqueId val="{00000001-7257-49B3-B7BF-105004EC1D8C}"/>
            </c:ext>
          </c:extLst>
        </c:ser>
        <c:dLbls>
          <c:showLegendKey val="0"/>
          <c:showVal val="0"/>
          <c:showCatName val="0"/>
          <c:showSerName val="0"/>
          <c:showPercent val="0"/>
          <c:showBubbleSize val="0"/>
        </c:dLbls>
        <c:marker val="1"/>
        <c:smooth val="0"/>
        <c:axId val="463950968"/>
        <c:axId val="464063256"/>
      </c:lineChart>
      <c:dateAx>
        <c:axId val="463950968"/>
        <c:scaling>
          <c:orientation val="minMax"/>
        </c:scaling>
        <c:delete val="1"/>
        <c:axPos val="b"/>
        <c:numFmt formatCode="ge" sourceLinked="1"/>
        <c:majorTickMark val="none"/>
        <c:minorTickMark val="none"/>
        <c:tickLblPos val="none"/>
        <c:crossAx val="464063256"/>
        <c:crosses val="autoZero"/>
        <c:auto val="1"/>
        <c:lblOffset val="100"/>
        <c:baseTimeUnit val="years"/>
      </c:dateAx>
      <c:valAx>
        <c:axId val="46406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95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35.89</c:v>
                </c:pt>
                <c:pt idx="1">
                  <c:v>36.78</c:v>
                </c:pt>
                <c:pt idx="2">
                  <c:v>34.729999999999997</c:v>
                </c:pt>
                <c:pt idx="3">
                  <c:v>83.89</c:v>
                </c:pt>
                <c:pt idx="4">
                  <c:v>100</c:v>
                </c:pt>
              </c:numCache>
            </c:numRef>
          </c:val>
          <c:extLst>
            <c:ext xmlns:c16="http://schemas.microsoft.com/office/drawing/2014/chart" uri="{C3380CC4-5D6E-409C-BE32-E72D297353CC}">
              <c16:uniqueId val="{00000000-C34F-40B9-81E7-C9DD6EB565D5}"/>
            </c:ext>
          </c:extLst>
        </c:ser>
        <c:dLbls>
          <c:showLegendKey val="0"/>
          <c:showVal val="0"/>
          <c:showCatName val="0"/>
          <c:showSerName val="0"/>
          <c:showPercent val="0"/>
          <c:showBubbleSize val="0"/>
        </c:dLbls>
        <c:gapWidth val="150"/>
        <c:axId val="463949008"/>
        <c:axId val="46406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c:ext xmlns:c16="http://schemas.microsoft.com/office/drawing/2014/chart" uri="{C3380CC4-5D6E-409C-BE32-E72D297353CC}">
              <c16:uniqueId val="{00000001-C34F-40B9-81E7-C9DD6EB565D5}"/>
            </c:ext>
          </c:extLst>
        </c:ser>
        <c:dLbls>
          <c:showLegendKey val="0"/>
          <c:showVal val="0"/>
          <c:showCatName val="0"/>
          <c:showSerName val="0"/>
          <c:showPercent val="0"/>
          <c:showBubbleSize val="0"/>
        </c:dLbls>
        <c:marker val="1"/>
        <c:smooth val="0"/>
        <c:axId val="463949008"/>
        <c:axId val="464064432"/>
      </c:lineChart>
      <c:dateAx>
        <c:axId val="463949008"/>
        <c:scaling>
          <c:orientation val="minMax"/>
        </c:scaling>
        <c:delete val="1"/>
        <c:axPos val="b"/>
        <c:numFmt formatCode="ge" sourceLinked="1"/>
        <c:majorTickMark val="none"/>
        <c:minorTickMark val="none"/>
        <c:tickLblPos val="none"/>
        <c:crossAx val="464064432"/>
        <c:crosses val="autoZero"/>
        <c:auto val="1"/>
        <c:lblOffset val="100"/>
        <c:baseTimeUnit val="years"/>
      </c:dateAx>
      <c:valAx>
        <c:axId val="46406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94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473.35</c:v>
                </c:pt>
                <c:pt idx="1">
                  <c:v>462.54</c:v>
                </c:pt>
                <c:pt idx="2">
                  <c:v>487.03</c:v>
                </c:pt>
                <c:pt idx="3">
                  <c:v>201.52</c:v>
                </c:pt>
                <c:pt idx="4">
                  <c:v>171.56</c:v>
                </c:pt>
              </c:numCache>
            </c:numRef>
          </c:val>
          <c:extLst>
            <c:ext xmlns:c16="http://schemas.microsoft.com/office/drawing/2014/chart" uri="{C3380CC4-5D6E-409C-BE32-E72D297353CC}">
              <c16:uniqueId val="{00000000-55B3-4151-A8FC-400612E2D989}"/>
            </c:ext>
          </c:extLst>
        </c:ser>
        <c:dLbls>
          <c:showLegendKey val="0"/>
          <c:showVal val="0"/>
          <c:showCatName val="0"/>
          <c:showSerName val="0"/>
          <c:showPercent val="0"/>
          <c:showBubbleSize val="0"/>
        </c:dLbls>
        <c:gapWidth val="150"/>
        <c:axId val="464065608"/>
        <c:axId val="46406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c:ext xmlns:c16="http://schemas.microsoft.com/office/drawing/2014/chart" uri="{C3380CC4-5D6E-409C-BE32-E72D297353CC}">
              <c16:uniqueId val="{00000001-55B3-4151-A8FC-400612E2D989}"/>
            </c:ext>
          </c:extLst>
        </c:ser>
        <c:dLbls>
          <c:showLegendKey val="0"/>
          <c:showVal val="0"/>
          <c:showCatName val="0"/>
          <c:showSerName val="0"/>
          <c:showPercent val="0"/>
          <c:showBubbleSize val="0"/>
        </c:dLbls>
        <c:marker val="1"/>
        <c:smooth val="0"/>
        <c:axId val="464065608"/>
        <c:axId val="464066000"/>
      </c:lineChart>
      <c:dateAx>
        <c:axId val="464065608"/>
        <c:scaling>
          <c:orientation val="minMax"/>
        </c:scaling>
        <c:delete val="1"/>
        <c:axPos val="b"/>
        <c:numFmt formatCode="ge" sourceLinked="1"/>
        <c:majorTickMark val="none"/>
        <c:minorTickMark val="none"/>
        <c:tickLblPos val="none"/>
        <c:crossAx val="464066000"/>
        <c:crosses val="autoZero"/>
        <c:auto val="1"/>
        <c:lblOffset val="100"/>
        <c:baseTimeUnit val="years"/>
      </c:dateAx>
      <c:valAx>
        <c:axId val="46406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06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松浦市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tr">
        <f>データ!$M$6</f>
        <v>非設置</v>
      </c>
      <c r="AE8" s="73"/>
      <c r="AF8" s="73"/>
      <c r="AG8" s="73"/>
      <c r="AH8" s="73"/>
      <c r="AI8" s="73"/>
      <c r="AJ8" s="73"/>
      <c r="AK8" s="3"/>
      <c r="AL8" s="67">
        <f>データ!S6</f>
        <v>23327</v>
      </c>
      <c r="AM8" s="67"/>
      <c r="AN8" s="67"/>
      <c r="AO8" s="67"/>
      <c r="AP8" s="67"/>
      <c r="AQ8" s="67"/>
      <c r="AR8" s="67"/>
      <c r="AS8" s="67"/>
      <c r="AT8" s="66">
        <f>データ!T6</f>
        <v>130.55000000000001</v>
      </c>
      <c r="AU8" s="66"/>
      <c r="AV8" s="66"/>
      <c r="AW8" s="66"/>
      <c r="AX8" s="66"/>
      <c r="AY8" s="66"/>
      <c r="AZ8" s="66"/>
      <c r="BA8" s="66"/>
      <c r="BB8" s="66">
        <f>データ!U6</f>
        <v>178.68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48.95</v>
      </c>
      <c r="J10" s="66"/>
      <c r="K10" s="66"/>
      <c r="L10" s="66"/>
      <c r="M10" s="66"/>
      <c r="N10" s="66"/>
      <c r="O10" s="66"/>
      <c r="P10" s="66">
        <f>データ!P6</f>
        <v>21.23</v>
      </c>
      <c r="Q10" s="66"/>
      <c r="R10" s="66"/>
      <c r="S10" s="66"/>
      <c r="T10" s="66"/>
      <c r="U10" s="66"/>
      <c r="V10" s="66"/>
      <c r="W10" s="66">
        <f>データ!Q6</f>
        <v>100.73</v>
      </c>
      <c r="X10" s="66"/>
      <c r="Y10" s="66"/>
      <c r="Z10" s="66"/>
      <c r="AA10" s="66"/>
      <c r="AB10" s="66"/>
      <c r="AC10" s="66"/>
      <c r="AD10" s="67">
        <f>データ!R6</f>
        <v>3346</v>
      </c>
      <c r="AE10" s="67"/>
      <c r="AF10" s="67"/>
      <c r="AG10" s="67"/>
      <c r="AH10" s="67"/>
      <c r="AI10" s="67"/>
      <c r="AJ10" s="67"/>
      <c r="AK10" s="2"/>
      <c r="AL10" s="67">
        <f>データ!V6</f>
        <v>4920</v>
      </c>
      <c r="AM10" s="67"/>
      <c r="AN10" s="67"/>
      <c r="AO10" s="67"/>
      <c r="AP10" s="67"/>
      <c r="AQ10" s="67"/>
      <c r="AR10" s="67"/>
      <c r="AS10" s="67"/>
      <c r="AT10" s="66">
        <f>データ!W6</f>
        <v>1.88</v>
      </c>
      <c r="AU10" s="66"/>
      <c r="AV10" s="66"/>
      <c r="AW10" s="66"/>
      <c r="AX10" s="66"/>
      <c r="AY10" s="66"/>
      <c r="AZ10" s="66"/>
      <c r="BA10" s="66"/>
      <c r="BB10" s="66">
        <f>データ!X6</f>
        <v>2617.02</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iR77Y4YDsxTaZqafSaFlY2rEbiZ5in2pBQsFVe32M1wgCTvaNOyNkoeXgseF9pYevTTEUCoD/D20PtxmLplP7Q==" saltValue="JjarZSvZV6V6VqjGIt0t/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422088</v>
      </c>
      <c r="D6" s="33">
        <f t="shared" si="3"/>
        <v>46</v>
      </c>
      <c r="E6" s="33">
        <f t="shared" si="3"/>
        <v>17</v>
      </c>
      <c r="F6" s="33">
        <f t="shared" si="3"/>
        <v>1</v>
      </c>
      <c r="G6" s="33">
        <f t="shared" si="3"/>
        <v>0</v>
      </c>
      <c r="H6" s="33" t="str">
        <f t="shared" si="3"/>
        <v>長崎県　松浦市</v>
      </c>
      <c r="I6" s="33" t="str">
        <f t="shared" si="3"/>
        <v>法適用</v>
      </c>
      <c r="J6" s="33" t="str">
        <f t="shared" si="3"/>
        <v>下水道事業</v>
      </c>
      <c r="K6" s="33" t="str">
        <f t="shared" si="3"/>
        <v>公共下水道</v>
      </c>
      <c r="L6" s="33" t="str">
        <f t="shared" si="3"/>
        <v>Cc3</v>
      </c>
      <c r="M6" s="33" t="str">
        <f t="shared" si="3"/>
        <v>非設置</v>
      </c>
      <c r="N6" s="34" t="str">
        <f t="shared" si="3"/>
        <v>-</v>
      </c>
      <c r="O6" s="34">
        <f t="shared" si="3"/>
        <v>48.95</v>
      </c>
      <c r="P6" s="34">
        <f t="shared" si="3"/>
        <v>21.23</v>
      </c>
      <c r="Q6" s="34">
        <f t="shared" si="3"/>
        <v>100.73</v>
      </c>
      <c r="R6" s="34">
        <f t="shared" si="3"/>
        <v>3346</v>
      </c>
      <c r="S6" s="34">
        <f t="shared" si="3"/>
        <v>23327</v>
      </c>
      <c r="T6" s="34">
        <f t="shared" si="3"/>
        <v>130.55000000000001</v>
      </c>
      <c r="U6" s="34">
        <f t="shared" si="3"/>
        <v>178.68</v>
      </c>
      <c r="V6" s="34">
        <f t="shared" si="3"/>
        <v>4920</v>
      </c>
      <c r="W6" s="34">
        <f t="shared" si="3"/>
        <v>1.88</v>
      </c>
      <c r="X6" s="34">
        <f t="shared" si="3"/>
        <v>2617.02</v>
      </c>
      <c r="Y6" s="35">
        <f>IF(Y7="",NA(),Y7)</f>
        <v>63.1</v>
      </c>
      <c r="Z6" s="35">
        <f t="shared" ref="Z6:AH6" si="4">IF(Z7="",NA(),Z7)</f>
        <v>71.25</v>
      </c>
      <c r="AA6" s="35">
        <f t="shared" si="4"/>
        <v>72.650000000000006</v>
      </c>
      <c r="AB6" s="35">
        <f t="shared" si="4"/>
        <v>123.25</v>
      </c>
      <c r="AC6" s="35">
        <f t="shared" si="4"/>
        <v>120.29</v>
      </c>
      <c r="AD6" s="35">
        <f t="shared" si="4"/>
        <v>79.8</v>
      </c>
      <c r="AE6" s="35">
        <f t="shared" si="4"/>
        <v>94.12</v>
      </c>
      <c r="AF6" s="35">
        <f t="shared" si="4"/>
        <v>98.03</v>
      </c>
      <c r="AG6" s="35">
        <f t="shared" si="4"/>
        <v>100.67</v>
      </c>
      <c r="AH6" s="35">
        <f t="shared" si="4"/>
        <v>99.51</v>
      </c>
      <c r="AI6" s="34" t="str">
        <f>IF(AI7="","",IF(AI7="-","【-】","【"&amp;SUBSTITUTE(TEXT(AI7,"#,##0.00"),"-","△")&amp;"】"))</f>
        <v>【108.80】</v>
      </c>
      <c r="AJ6" s="35">
        <f>IF(AJ7="",NA(),AJ7)</f>
        <v>977.41</v>
      </c>
      <c r="AK6" s="35">
        <f t="shared" ref="AK6:AS6" si="5">IF(AK7="",NA(),AK7)</f>
        <v>1087.81</v>
      </c>
      <c r="AL6" s="35">
        <f t="shared" si="5"/>
        <v>901.28</v>
      </c>
      <c r="AM6" s="35">
        <f t="shared" si="5"/>
        <v>727.91</v>
      </c>
      <c r="AN6" s="35">
        <f t="shared" si="5"/>
        <v>619.74</v>
      </c>
      <c r="AO6" s="35">
        <f t="shared" si="5"/>
        <v>637.74</v>
      </c>
      <c r="AP6" s="35">
        <f t="shared" si="5"/>
        <v>393.94</v>
      </c>
      <c r="AQ6" s="35">
        <f t="shared" si="5"/>
        <v>196.92</v>
      </c>
      <c r="AR6" s="35">
        <f t="shared" si="5"/>
        <v>370.35</v>
      </c>
      <c r="AS6" s="35">
        <f t="shared" si="5"/>
        <v>325.77</v>
      </c>
      <c r="AT6" s="34" t="str">
        <f>IF(AT7="","",IF(AT7="-","【-】","【"&amp;SUBSTITUTE(TEXT(AT7,"#,##0.00"),"-","△")&amp;"】"))</f>
        <v>【4.27】</v>
      </c>
      <c r="AU6" s="35">
        <f>IF(AU7="",NA(),AU7)</f>
        <v>124.92</v>
      </c>
      <c r="AV6" s="35">
        <f t="shared" ref="AV6:BD6" si="6">IF(AV7="",NA(),AV7)</f>
        <v>58.67</v>
      </c>
      <c r="AW6" s="35">
        <f t="shared" si="6"/>
        <v>61.73</v>
      </c>
      <c r="AX6" s="35">
        <f t="shared" si="6"/>
        <v>49.7</v>
      </c>
      <c r="AY6" s="35">
        <f t="shared" si="6"/>
        <v>68.73</v>
      </c>
      <c r="AZ6" s="35">
        <f t="shared" si="6"/>
        <v>298.42</v>
      </c>
      <c r="BA6" s="35">
        <f t="shared" si="6"/>
        <v>63.93</v>
      </c>
      <c r="BB6" s="35">
        <f t="shared" si="6"/>
        <v>70.02</v>
      </c>
      <c r="BC6" s="35">
        <f t="shared" si="6"/>
        <v>63.8</v>
      </c>
      <c r="BD6" s="35">
        <f t="shared" si="6"/>
        <v>61.72</v>
      </c>
      <c r="BE6" s="34" t="str">
        <f>IF(BE7="","",IF(BE7="-","【-】","【"&amp;SUBSTITUTE(TEXT(BE7,"#,##0.00"),"-","△")&amp;"】"))</f>
        <v>【66.41】</v>
      </c>
      <c r="BF6" s="34">
        <f>IF(BF7="",NA(),BF7)</f>
        <v>0</v>
      </c>
      <c r="BG6" s="34">
        <f t="shared" ref="BG6:BO6" si="7">IF(BG7="",NA(),BG7)</f>
        <v>0</v>
      </c>
      <c r="BH6" s="34">
        <f t="shared" si="7"/>
        <v>0</v>
      </c>
      <c r="BI6" s="34">
        <f t="shared" si="7"/>
        <v>0</v>
      </c>
      <c r="BJ6" s="34">
        <f t="shared" si="7"/>
        <v>0</v>
      </c>
      <c r="BK6" s="35">
        <f t="shared" si="7"/>
        <v>1506.51</v>
      </c>
      <c r="BL6" s="35">
        <f t="shared" si="7"/>
        <v>1315.67</v>
      </c>
      <c r="BM6" s="35">
        <f t="shared" si="7"/>
        <v>1240.1600000000001</v>
      </c>
      <c r="BN6" s="35">
        <f t="shared" si="7"/>
        <v>1193.49</v>
      </c>
      <c r="BO6" s="35">
        <f t="shared" si="7"/>
        <v>876.19</v>
      </c>
      <c r="BP6" s="34" t="str">
        <f>IF(BP7="","",IF(BP7="-","【-】","【"&amp;SUBSTITUTE(TEXT(BP7,"#,##0.00"),"-","△")&amp;"】"))</f>
        <v>【707.33】</v>
      </c>
      <c r="BQ6" s="35">
        <f>IF(BQ7="",NA(),BQ7)</f>
        <v>35.89</v>
      </c>
      <c r="BR6" s="35">
        <f t="shared" ref="BR6:BZ6" si="8">IF(BR7="",NA(),BR7)</f>
        <v>36.78</v>
      </c>
      <c r="BS6" s="35">
        <f t="shared" si="8"/>
        <v>34.729999999999997</v>
      </c>
      <c r="BT6" s="35">
        <f t="shared" si="8"/>
        <v>83.89</v>
      </c>
      <c r="BU6" s="35">
        <f t="shared" si="8"/>
        <v>100</v>
      </c>
      <c r="BV6" s="35">
        <f t="shared" si="8"/>
        <v>57.33</v>
      </c>
      <c r="BW6" s="35">
        <f t="shared" si="8"/>
        <v>60.78</v>
      </c>
      <c r="BX6" s="35">
        <f t="shared" si="8"/>
        <v>60.17</v>
      </c>
      <c r="BY6" s="35">
        <f t="shared" si="8"/>
        <v>65.569999999999993</v>
      </c>
      <c r="BZ6" s="35">
        <f t="shared" si="8"/>
        <v>75.7</v>
      </c>
      <c r="CA6" s="34" t="str">
        <f>IF(CA7="","",IF(CA7="-","【-】","【"&amp;SUBSTITUTE(TEXT(CA7,"#,##0.00"),"-","△")&amp;"】"))</f>
        <v>【101.26】</v>
      </c>
      <c r="CB6" s="35">
        <f>IF(CB7="",NA(),CB7)</f>
        <v>473.35</v>
      </c>
      <c r="CC6" s="35">
        <f t="shared" ref="CC6:CK6" si="9">IF(CC7="",NA(),CC7)</f>
        <v>462.54</v>
      </c>
      <c r="CD6" s="35">
        <f t="shared" si="9"/>
        <v>487.03</v>
      </c>
      <c r="CE6" s="35">
        <f t="shared" si="9"/>
        <v>201.52</v>
      </c>
      <c r="CF6" s="35">
        <f t="shared" si="9"/>
        <v>171.56</v>
      </c>
      <c r="CG6" s="35">
        <f t="shared" si="9"/>
        <v>284.52999999999997</v>
      </c>
      <c r="CH6" s="35">
        <f t="shared" si="9"/>
        <v>276.26</v>
      </c>
      <c r="CI6" s="35">
        <f t="shared" si="9"/>
        <v>281.52999999999997</v>
      </c>
      <c r="CJ6" s="35">
        <f t="shared" si="9"/>
        <v>263.04000000000002</v>
      </c>
      <c r="CK6" s="35">
        <f t="shared" si="9"/>
        <v>230.04</v>
      </c>
      <c r="CL6" s="34" t="str">
        <f>IF(CL7="","",IF(CL7="-","【-】","【"&amp;SUBSTITUTE(TEXT(CL7,"#,##0.00"),"-","△")&amp;"】"))</f>
        <v>【136.39】</v>
      </c>
      <c r="CM6" s="35">
        <f>IF(CM7="",NA(),CM7)</f>
        <v>32.78</v>
      </c>
      <c r="CN6" s="35">
        <f t="shared" ref="CN6:CV6" si="10">IF(CN7="",NA(),CN7)</f>
        <v>35.450000000000003</v>
      </c>
      <c r="CO6" s="35">
        <f t="shared" si="10"/>
        <v>37.64</v>
      </c>
      <c r="CP6" s="35">
        <f t="shared" si="10"/>
        <v>39.86</v>
      </c>
      <c r="CQ6" s="35">
        <f t="shared" si="10"/>
        <v>43.91</v>
      </c>
      <c r="CR6" s="35">
        <f t="shared" si="10"/>
        <v>39.92</v>
      </c>
      <c r="CS6" s="35">
        <f t="shared" si="10"/>
        <v>41.63</v>
      </c>
      <c r="CT6" s="35">
        <f t="shared" si="10"/>
        <v>44.89</v>
      </c>
      <c r="CU6" s="35">
        <f t="shared" si="10"/>
        <v>40.75</v>
      </c>
      <c r="CV6" s="35">
        <f t="shared" si="10"/>
        <v>42.4</v>
      </c>
      <c r="CW6" s="34" t="str">
        <f>IF(CW7="","",IF(CW7="-","【-】","【"&amp;SUBSTITUTE(TEXT(CW7,"#,##0.00"),"-","△")&amp;"】"))</f>
        <v>【60.13】</v>
      </c>
      <c r="CX6" s="35">
        <f>IF(CX7="",NA(),CX7)</f>
        <v>54.39</v>
      </c>
      <c r="CY6" s="35">
        <f t="shared" ref="CY6:DG6" si="11">IF(CY7="",NA(),CY7)</f>
        <v>58.42</v>
      </c>
      <c r="CZ6" s="35">
        <f t="shared" si="11"/>
        <v>62.89</v>
      </c>
      <c r="DA6" s="35">
        <f t="shared" si="11"/>
        <v>65.36</v>
      </c>
      <c r="DB6" s="35">
        <f t="shared" si="11"/>
        <v>67.540000000000006</v>
      </c>
      <c r="DC6" s="35">
        <f t="shared" si="11"/>
        <v>65.86</v>
      </c>
      <c r="DD6" s="35">
        <f t="shared" si="11"/>
        <v>66.33</v>
      </c>
      <c r="DE6" s="35">
        <f t="shared" si="11"/>
        <v>64.89</v>
      </c>
      <c r="DF6" s="35">
        <f t="shared" si="11"/>
        <v>64.97</v>
      </c>
      <c r="DG6" s="35">
        <f t="shared" si="11"/>
        <v>65.77</v>
      </c>
      <c r="DH6" s="34" t="str">
        <f>IF(DH7="","",IF(DH7="-","【-】","【"&amp;SUBSTITUTE(TEXT(DH7,"#,##0.00"),"-","△")&amp;"】"))</f>
        <v>【95.06】</v>
      </c>
      <c r="DI6" s="35">
        <f>IF(DI7="",NA(),DI7)</f>
        <v>8.34</v>
      </c>
      <c r="DJ6" s="35">
        <f t="shared" ref="DJ6:DR6" si="12">IF(DJ7="",NA(),DJ7)</f>
        <v>14.77</v>
      </c>
      <c r="DK6" s="35">
        <f t="shared" si="12"/>
        <v>16.77</v>
      </c>
      <c r="DL6" s="35">
        <f t="shared" si="12"/>
        <v>18.899999999999999</v>
      </c>
      <c r="DM6" s="35">
        <f t="shared" si="12"/>
        <v>20.9</v>
      </c>
      <c r="DN6" s="35">
        <f t="shared" si="12"/>
        <v>9.42</v>
      </c>
      <c r="DO6" s="35">
        <f t="shared" si="12"/>
        <v>28.43</v>
      </c>
      <c r="DP6" s="35">
        <f t="shared" si="12"/>
        <v>11.68</v>
      </c>
      <c r="DQ6" s="35">
        <f t="shared" si="12"/>
        <v>17.52</v>
      </c>
      <c r="DR6" s="35">
        <f t="shared" si="12"/>
        <v>13.24</v>
      </c>
      <c r="DS6" s="34" t="str">
        <f>IF(DS7="","",IF(DS7="-","【-】","【"&amp;SUBSTITUTE(TEXT(DS7,"#,##0.00"),"-","△")&amp;"】"))</f>
        <v>【38.13】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【5.37】</v>
      </c>
      <c r="EE6" s="34">
        <f>IF(EE7="",NA(),EE7)</f>
        <v>0</v>
      </c>
      <c r="EF6" s="34">
        <f t="shared" ref="EF6:EN6" si="14">IF(EF7="",NA(),EF7)</f>
        <v>0</v>
      </c>
      <c r="EG6" s="34">
        <f t="shared" si="14"/>
        <v>0</v>
      </c>
      <c r="EH6" s="34">
        <f t="shared" si="14"/>
        <v>0</v>
      </c>
      <c r="EI6" s="34">
        <f t="shared" si="14"/>
        <v>0</v>
      </c>
      <c r="EJ6" s="35">
        <f t="shared" si="14"/>
        <v>0.19</v>
      </c>
      <c r="EK6" s="35">
        <f t="shared" si="14"/>
        <v>0.16</v>
      </c>
      <c r="EL6" s="35">
        <f t="shared" si="14"/>
        <v>0.33</v>
      </c>
      <c r="EM6" s="35">
        <f t="shared" si="14"/>
        <v>0.21</v>
      </c>
      <c r="EN6" s="35">
        <f t="shared" si="14"/>
        <v>0.15</v>
      </c>
      <c r="EO6" s="34" t="str">
        <f>IF(EO7="","",IF(EO7="-","【-】","【"&amp;SUBSTITUTE(TEXT(EO7,"#,##0.00"),"-","△")&amp;"】"))</f>
        <v>【0.23】</v>
      </c>
    </row>
    <row r="7" spans="1:148" s="36" customFormat="1" x14ac:dyDescent="0.15">
      <c r="A7" s="28"/>
      <c r="B7" s="37">
        <v>2017</v>
      </c>
      <c r="C7" s="37">
        <v>422088</v>
      </c>
      <c r="D7" s="37">
        <v>46</v>
      </c>
      <c r="E7" s="37">
        <v>17</v>
      </c>
      <c r="F7" s="37">
        <v>1</v>
      </c>
      <c r="G7" s="37">
        <v>0</v>
      </c>
      <c r="H7" s="37" t="s">
        <v>108</v>
      </c>
      <c r="I7" s="37" t="s">
        <v>109</v>
      </c>
      <c r="J7" s="37" t="s">
        <v>110</v>
      </c>
      <c r="K7" s="37" t="s">
        <v>111</v>
      </c>
      <c r="L7" s="37" t="s">
        <v>112</v>
      </c>
      <c r="M7" s="37" t="s">
        <v>113</v>
      </c>
      <c r="N7" s="38" t="s">
        <v>114</v>
      </c>
      <c r="O7" s="38">
        <v>48.95</v>
      </c>
      <c r="P7" s="38">
        <v>21.23</v>
      </c>
      <c r="Q7" s="38">
        <v>100.73</v>
      </c>
      <c r="R7" s="38">
        <v>3346</v>
      </c>
      <c r="S7" s="38">
        <v>23327</v>
      </c>
      <c r="T7" s="38">
        <v>130.55000000000001</v>
      </c>
      <c r="U7" s="38">
        <v>178.68</v>
      </c>
      <c r="V7" s="38">
        <v>4920</v>
      </c>
      <c r="W7" s="38">
        <v>1.88</v>
      </c>
      <c r="X7" s="38">
        <v>2617.02</v>
      </c>
      <c r="Y7" s="38">
        <v>63.1</v>
      </c>
      <c r="Z7" s="38">
        <v>71.25</v>
      </c>
      <c r="AA7" s="38">
        <v>72.650000000000006</v>
      </c>
      <c r="AB7" s="38">
        <v>123.25</v>
      </c>
      <c r="AC7" s="38">
        <v>120.29</v>
      </c>
      <c r="AD7" s="38">
        <v>79.8</v>
      </c>
      <c r="AE7" s="38">
        <v>94.12</v>
      </c>
      <c r="AF7" s="38">
        <v>98.03</v>
      </c>
      <c r="AG7" s="38">
        <v>100.67</v>
      </c>
      <c r="AH7" s="38">
        <v>99.51</v>
      </c>
      <c r="AI7" s="38">
        <v>108.8</v>
      </c>
      <c r="AJ7" s="38">
        <v>977.41</v>
      </c>
      <c r="AK7" s="38">
        <v>1087.81</v>
      </c>
      <c r="AL7" s="38">
        <v>901.28</v>
      </c>
      <c r="AM7" s="38">
        <v>727.91</v>
      </c>
      <c r="AN7" s="38">
        <v>619.74</v>
      </c>
      <c r="AO7" s="38">
        <v>637.74</v>
      </c>
      <c r="AP7" s="38">
        <v>393.94</v>
      </c>
      <c r="AQ7" s="38">
        <v>196.92</v>
      </c>
      <c r="AR7" s="38">
        <v>370.35</v>
      </c>
      <c r="AS7" s="38">
        <v>325.77</v>
      </c>
      <c r="AT7" s="38">
        <v>4.2699999999999996</v>
      </c>
      <c r="AU7" s="38">
        <v>124.92</v>
      </c>
      <c r="AV7" s="38">
        <v>58.67</v>
      </c>
      <c r="AW7" s="38">
        <v>61.73</v>
      </c>
      <c r="AX7" s="38">
        <v>49.7</v>
      </c>
      <c r="AY7" s="38">
        <v>68.73</v>
      </c>
      <c r="AZ7" s="38">
        <v>298.42</v>
      </c>
      <c r="BA7" s="38">
        <v>63.93</v>
      </c>
      <c r="BB7" s="38">
        <v>70.02</v>
      </c>
      <c r="BC7" s="38">
        <v>63.8</v>
      </c>
      <c r="BD7" s="38">
        <v>61.72</v>
      </c>
      <c r="BE7" s="38">
        <v>66.41</v>
      </c>
      <c r="BF7" s="38">
        <v>0</v>
      </c>
      <c r="BG7" s="38">
        <v>0</v>
      </c>
      <c r="BH7" s="38">
        <v>0</v>
      </c>
      <c r="BI7" s="38">
        <v>0</v>
      </c>
      <c r="BJ7" s="38">
        <v>0</v>
      </c>
      <c r="BK7" s="38">
        <v>1506.51</v>
      </c>
      <c r="BL7" s="38">
        <v>1315.67</v>
      </c>
      <c r="BM7" s="38">
        <v>1240.1600000000001</v>
      </c>
      <c r="BN7" s="38">
        <v>1193.49</v>
      </c>
      <c r="BO7" s="38">
        <v>876.19</v>
      </c>
      <c r="BP7" s="38">
        <v>707.33</v>
      </c>
      <c r="BQ7" s="38">
        <v>35.89</v>
      </c>
      <c r="BR7" s="38">
        <v>36.78</v>
      </c>
      <c r="BS7" s="38">
        <v>34.729999999999997</v>
      </c>
      <c r="BT7" s="38">
        <v>83.89</v>
      </c>
      <c r="BU7" s="38">
        <v>100</v>
      </c>
      <c r="BV7" s="38">
        <v>57.33</v>
      </c>
      <c r="BW7" s="38">
        <v>60.78</v>
      </c>
      <c r="BX7" s="38">
        <v>60.17</v>
      </c>
      <c r="BY7" s="38">
        <v>65.569999999999993</v>
      </c>
      <c r="BZ7" s="38">
        <v>75.7</v>
      </c>
      <c r="CA7" s="38">
        <v>101.26</v>
      </c>
      <c r="CB7" s="38">
        <v>473.35</v>
      </c>
      <c r="CC7" s="38">
        <v>462.54</v>
      </c>
      <c r="CD7" s="38">
        <v>487.03</v>
      </c>
      <c r="CE7" s="38">
        <v>201.52</v>
      </c>
      <c r="CF7" s="38">
        <v>171.56</v>
      </c>
      <c r="CG7" s="38">
        <v>284.52999999999997</v>
      </c>
      <c r="CH7" s="38">
        <v>276.26</v>
      </c>
      <c r="CI7" s="38">
        <v>281.52999999999997</v>
      </c>
      <c r="CJ7" s="38">
        <v>263.04000000000002</v>
      </c>
      <c r="CK7" s="38">
        <v>230.04</v>
      </c>
      <c r="CL7" s="38">
        <v>136.38999999999999</v>
      </c>
      <c r="CM7" s="38">
        <v>32.78</v>
      </c>
      <c r="CN7" s="38">
        <v>35.450000000000003</v>
      </c>
      <c r="CO7" s="38">
        <v>37.64</v>
      </c>
      <c r="CP7" s="38">
        <v>39.86</v>
      </c>
      <c r="CQ7" s="38">
        <v>43.91</v>
      </c>
      <c r="CR7" s="38">
        <v>39.92</v>
      </c>
      <c r="CS7" s="38">
        <v>41.63</v>
      </c>
      <c r="CT7" s="38">
        <v>44.89</v>
      </c>
      <c r="CU7" s="38">
        <v>40.75</v>
      </c>
      <c r="CV7" s="38">
        <v>42.4</v>
      </c>
      <c r="CW7" s="38">
        <v>60.13</v>
      </c>
      <c r="CX7" s="38">
        <v>54.39</v>
      </c>
      <c r="CY7" s="38">
        <v>58.42</v>
      </c>
      <c r="CZ7" s="38">
        <v>62.89</v>
      </c>
      <c r="DA7" s="38">
        <v>65.36</v>
      </c>
      <c r="DB7" s="38">
        <v>67.540000000000006</v>
      </c>
      <c r="DC7" s="38">
        <v>65.86</v>
      </c>
      <c r="DD7" s="38">
        <v>66.33</v>
      </c>
      <c r="DE7" s="38">
        <v>64.89</v>
      </c>
      <c r="DF7" s="38">
        <v>64.97</v>
      </c>
      <c r="DG7" s="38">
        <v>65.77</v>
      </c>
      <c r="DH7" s="38">
        <v>95.06</v>
      </c>
      <c r="DI7" s="38">
        <v>8.34</v>
      </c>
      <c r="DJ7" s="38">
        <v>14.77</v>
      </c>
      <c r="DK7" s="38">
        <v>16.77</v>
      </c>
      <c r="DL7" s="38">
        <v>18.899999999999999</v>
      </c>
      <c r="DM7" s="38">
        <v>20.9</v>
      </c>
      <c r="DN7" s="38">
        <v>9.42</v>
      </c>
      <c r="DO7" s="38">
        <v>28.43</v>
      </c>
      <c r="DP7" s="38">
        <v>11.68</v>
      </c>
      <c r="DQ7" s="38">
        <v>17.52</v>
      </c>
      <c r="DR7" s="38">
        <v>13.24</v>
      </c>
      <c r="DS7" s="38">
        <v>38.130000000000003</v>
      </c>
      <c r="DT7" s="38">
        <v>0</v>
      </c>
      <c r="DU7" s="38">
        <v>0</v>
      </c>
      <c r="DV7" s="38">
        <v>0</v>
      </c>
      <c r="DW7" s="38">
        <v>0</v>
      </c>
      <c r="DX7" s="38">
        <v>0</v>
      </c>
      <c r="DY7" s="38">
        <v>0</v>
      </c>
      <c r="DZ7" s="38">
        <v>0</v>
      </c>
      <c r="EA7" s="38">
        <v>0</v>
      </c>
      <c r="EB7" s="38">
        <v>0</v>
      </c>
      <c r="EC7" s="38">
        <v>0</v>
      </c>
      <c r="ED7" s="38">
        <v>5.37</v>
      </c>
      <c r="EE7" s="38">
        <v>0</v>
      </c>
      <c r="EF7" s="38">
        <v>0</v>
      </c>
      <c r="EG7" s="38">
        <v>0</v>
      </c>
      <c r="EH7" s="38">
        <v>0</v>
      </c>
      <c r="EI7" s="38">
        <v>0</v>
      </c>
      <c r="EJ7" s="38">
        <v>0.19</v>
      </c>
      <c r="EK7" s="38">
        <v>0.16</v>
      </c>
      <c r="EL7" s="38">
        <v>0.33</v>
      </c>
      <c r="EM7" s="38">
        <v>0.21</v>
      </c>
      <c r="EN7" s="38">
        <v>0.15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m1190111</cp:lastModifiedBy>
  <cp:lastPrinted>2019-01-21T01:18:53Z</cp:lastPrinted>
  <dcterms:created xsi:type="dcterms:W3CDTF">2018-12-03T08:51:38Z</dcterms:created>
  <dcterms:modified xsi:type="dcterms:W3CDTF">2022-10-11T03:45:42Z</dcterms:modified>
  <cp:category/>
</cp:coreProperties>
</file>