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Edge_一時フォルダ\"/>
    </mc:Choice>
  </mc:AlternateContent>
  <workbookProtection workbookPassword="B319" lockStructure="1"/>
  <bookViews>
    <workbookView xWindow="0" yWindow="0" windowWidth="28800" windowHeight="12450"/>
  </bookViews>
  <sheets>
    <sheet name="法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M86" i="4" s="1"/>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G86" i="4" s="1"/>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AT10" i="4" s="1"/>
  <c r="V6" i="5"/>
  <c r="AL10" i="4" s="1"/>
  <c r="U6" i="5"/>
  <c r="BB8" i="4" s="1"/>
  <c r="T6" i="5"/>
  <c r="S6" i="5"/>
  <c r="AL8" i="4" s="1"/>
  <c r="R6" i="5"/>
  <c r="Q6" i="5"/>
  <c r="W10" i="4" s="1"/>
  <c r="P6" i="5"/>
  <c r="O6" i="5"/>
  <c r="I10" i="4" s="1"/>
  <c r="N6" i="5"/>
  <c r="M6" i="5"/>
  <c r="L6" i="5"/>
  <c r="K6" i="5"/>
  <c r="P8" i="4" s="1"/>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J86" i="4"/>
  <c r="I86" i="4"/>
  <c r="BB10" i="4"/>
  <c r="AD10" i="4"/>
  <c r="P10" i="4"/>
  <c r="B10" i="4"/>
  <c r="AT8" i="4"/>
  <c r="W8" i="4"/>
  <c r="I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<sst xmlns="http://schemas.openxmlformats.org/spreadsheetml/2006/main" count="235" uniqueCount="123">
  <si>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</si>
  <si>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</si>
  <si>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</si>
  <si>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</si>
  <si>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</si>
  <si>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</si>
  <si>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</si>
  <si>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</si>
  <si>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</si>
  <si>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</si>
  <si>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</si>
  <si>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</si>
  <si>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</si>
  <si>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</si>
  <si>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</si>
  <si>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</si>
  <si>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</si>
  <si>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</si>
  <si>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</si>
  <si>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</si>
  <si>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</si>
  <si>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</si>
  <si>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</si>
  <si>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</si>
  <si>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</si>
  <si>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</si>
  <si>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</si>
  <si>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</si>
  <si>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</si>
  <si>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</si>
  <si>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</si>
  <si>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</si>
  <si>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</si>
  <si>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</si>
  <si>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</si>
  <si>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</si>
  <si>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</si>
  <si>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</si>
  <si>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</si>
  <si>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</si>
  <si>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</si>
  <si>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</si>
  <si>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</si>
  <si>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</si>
  <si>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</si>
  <si>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</si>
  <si>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</si>
  <si>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</si>
  <si>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</si>
  <si>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</si>
  <si>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</si>
  <si>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</si>
  <si>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</si>
  <si>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</si>
  <si>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</si>
  <si>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</si>
  <si>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</si>
  <si>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</si>
  <si>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</si>
  <si>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</si>
  <si>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</si>
  <si>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</si>
  <si>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</si>
  <si>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</si>
  <si>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</si>
  <si>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</si>
  <si>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</si>
  <si>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</si>
  <si>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</si>
  <si>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</si>
  <si>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</si>
  <si>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</si>
  <si>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</si>
  <si>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</si>
  <si>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</si>
  <si>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</si>
  <si>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</si>
  <si>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</si>
  <si>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</si>
  <si>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</si>
  <si>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</si>
  <si>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</si>
  <si>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</si>
  <si>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</si>
  <si>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</si>
  <si>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</si>
  <si>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</si>
  <si>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</si>
  <si>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</si>
  <si>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</si>
  <si>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</si>
  <si>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</si>
  <si>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</si>
  <si>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</si>
  <si>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</si>
  <si>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</si>
  <si>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</si>
  <si>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</si>
  <si>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</si>
  <si>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</si>
  <si>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</si>
  <si>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</si>
  <si>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</si>
  <si>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</si>
  <si>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</si>
  <si>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</si>
  <si>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</si>
  <si>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</si>
  <si>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長崎県　松浦市</t>
  </si>
  <si>
    <t>法適用</t>
  </si>
  <si>
    <t>下水道事業</t>
  </si>
  <si>
    <t>公共下水道</t>
  </si>
  <si>
    <t>Cc3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</si>
  <si>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</si>
  <si>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</si>
  <si>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</si>
  <si>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</si>
  <si>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</si>
  <si>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</si>
  <si>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</si>
  <si>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供用開始後間もないことから現時点では管渠の大規模な修繕、改良、更新等の必要性はない。
　処理場の機械設備等については、延命化のために必要に応じオーバーホール等を実施している。</t>
    <rPh sb="1" eb="3">
      <t>キョウヨウ</t>
    </rPh>
    <rPh sb="3" eb="5">
      <t>カイシ</t>
    </rPh>
    <rPh sb="5" eb="6">
      <t>ゴ</t>
    </rPh>
    <rPh sb="6" eb="7">
      <t>マ</t>
    </rPh>
    <rPh sb="14" eb="17">
      <t>ゲンジテン</t>
    </rPh>
    <rPh sb="19" eb="20">
      <t>カン</t>
    </rPh>
    <rPh sb="20" eb="21">
      <t>キョ</t>
    </rPh>
    <rPh sb="22" eb="25">
      <t>ダイキボ</t>
    </rPh>
    <rPh sb="26" eb="28">
      <t>シュウゼン</t>
    </rPh>
    <rPh sb="29" eb="31">
      <t>カイリョウ</t>
    </rPh>
    <rPh sb="32" eb="34">
      <t>コウシン</t>
    </rPh>
    <rPh sb="34" eb="35">
      <t>トウ</t>
    </rPh>
    <rPh sb="36" eb="39">
      <t>ヒツヨウセイ</t>
    </rPh>
    <rPh sb="45" eb="48">
      <t>ショリジョウ</t>
    </rPh>
    <rPh sb="49" eb="51">
      <t>キカイ</t>
    </rPh>
    <rPh sb="51" eb="53">
      <t>セツビ</t>
    </rPh>
    <rPh sb="53" eb="54">
      <t>トウ</t>
    </rPh>
    <rPh sb="60" eb="62">
      <t>エンメイ</t>
    </rPh>
    <rPh sb="62" eb="63">
      <t>カ</t>
    </rPh>
    <rPh sb="67" eb="69">
      <t>ヒツヨウ</t>
    </rPh>
    <rPh sb="70" eb="71">
      <t>オウ</t>
    </rPh>
    <rPh sb="79" eb="80">
      <t>トウ</t>
    </rPh>
    <rPh sb="81" eb="83">
      <t>ジッシ</t>
    </rPh>
    <phoneticPr fontId="4"/>
  </si>
  <si>
    <t>　事業経営を安定させるためには、計画的な事業推進による建設事業の完了と下水道接続率の向上に努めることが重要である。</t>
    <rPh sb="1" eb="3">
      <t>ジギョウ</t>
    </rPh>
    <rPh sb="3" eb="5">
      <t>ケイエイ</t>
    </rPh>
    <rPh sb="6" eb="8">
      <t>アンテイ</t>
    </rPh>
    <rPh sb="16" eb="19">
      <t>ケイカクテキ</t>
    </rPh>
    <rPh sb="20" eb="22">
      <t>ジギョウ</t>
    </rPh>
    <rPh sb="22" eb="24">
      <t>スイシン</t>
    </rPh>
    <rPh sb="27" eb="29">
      <t>ケンセツ</t>
    </rPh>
    <rPh sb="29" eb="31">
      <t>ジギョウ</t>
    </rPh>
    <rPh sb="32" eb="34">
      <t>カンリョウ</t>
    </rPh>
    <rPh sb="35" eb="38">
      <t>ゲスイドウ</t>
    </rPh>
    <rPh sb="38" eb="40">
      <t>セツゾク</t>
    </rPh>
    <rPh sb="40" eb="41">
      <t>リツ</t>
    </rPh>
    <rPh sb="42" eb="44">
      <t>コウジョウ</t>
    </rPh>
    <rPh sb="45" eb="46">
      <t>ツト</t>
    </rPh>
    <rPh sb="51" eb="53">
      <t>ジュウヨウ</t>
    </rPh>
    <phoneticPr fontId="4"/>
  </si>
  <si>
    <t xml:space="preserve">  当市の公共下水道については平成１９年度末の供用開始後約１０年を経過し、全体計画の目標年度を平成４２年度としている。平成２８年度末で全体計画面積の約４３％の供用開始を行い、供用開始区域の中で約６５％の接続率である。
　このように整備推進中であるため、現時点では使用料収入が少額であり、累積欠損金比率が高い値を示している状況である。
　供用開始区域は年々拡充し、下水道接続率についても上昇はしているものの、依然として使用料入で維持管理費用を賄える状況ではない。そのため現在は一般会計からの繰出金に依存している。
　経常収支比率については一般会計からの繰入見直しにより改善を図った。今後は経常収益の増も見込まれることから累積欠損金比率も減少していくと思われる。
　また経費回収率、汚水処理原価については資本費の財源見直しにより類似団体平均値と比較しても良好な数値となった。
　今後も経営の安定化を図るためには、供用開始区域の拡充と全体事業の完了に合わせ、下水道接続率の更なる向上並びに維持経費の削減が課題となる。</t>
    <rPh sb="87" eb="89">
      <t>キョウヨウ</t>
    </rPh>
    <rPh sb="89" eb="91">
      <t>カイシ</t>
    </rPh>
    <rPh sb="91" eb="93">
      <t>クイキ</t>
    </rPh>
    <rPh sb="115" eb="117">
      <t>セイビ</t>
    </rPh>
    <rPh sb="117" eb="119">
      <t>スイシン</t>
    </rPh>
    <rPh sb="119" eb="120">
      <t>チュウ</t>
    </rPh>
    <rPh sb="126" eb="129">
      <t>ゲンジテン</t>
    </rPh>
    <rPh sb="131" eb="133">
      <t>シヨウ</t>
    </rPh>
    <rPh sb="133" eb="134">
      <t>リョウ</t>
    </rPh>
    <rPh sb="134" eb="136">
      <t>シュウニュウ</t>
    </rPh>
    <rPh sb="137" eb="139">
      <t>ショウガク</t>
    </rPh>
    <rPh sb="143" eb="145">
      <t>ルイセキ</t>
    </rPh>
    <rPh sb="145" eb="147">
      <t>ケッソン</t>
    </rPh>
    <rPh sb="147" eb="148">
      <t>キン</t>
    </rPh>
    <rPh sb="148" eb="150">
      <t>ヒリツ</t>
    </rPh>
    <rPh sb="151" eb="152">
      <t>タカ</t>
    </rPh>
    <rPh sb="153" eb="154">
      <t>アタイ</t>
    </rPh>
    <rPh sb="155" eb="156">
      <t>シメ</t>
    </rPh>
    <rPh sb="160" eb="162">
      <t>ジョウキョウ</t>
    </rPh>
    <rPh sb="257" eb="259">
      <t>ケイジョウ</t>
    </rPh>
    <rPh sb="259" eb="261">
      <t>シュウシ</t>
    </rPh>
    <rPh sb="261" eb="263">
      <t>ヒリツ</t>
    </rPh>
    <rPh sb="268" eb="270">
      <t>イッパン</t>
    </rPh>
    <rPh sb="270" eb="272">
      <t>カイケイ</t>
    </rPh>
    <rPh sb="275" eb="277">
      <t>クリイレ</t>
    </rPh>
    <rPh sb="277" eb="279">
      <t>ミナオ</t>
    </rPh>
    <rPh sb="283" eb="285">
      <t>カイゼン</t>
    </rPh>
    <rPh sb="286" eb="287">
      <t>ハカ</t>
    </rPh>
    <rPh sb="290" eb="292">
      <t>コンゴ</t>
    </rPh>
    <rPh sb="293" eb="295">
      <t>ケイジョウ</t>
    </rPh>
    <rPh sb="295" eb="297">
      <t>シュウエキ</t>
    </rPh>
    <rPh sb="298" eb="299">
      <t>ゾウ</t>
    </rPh>
    <rPh sb="300" eb="302">
      <t>ミコ</t>
    </rPh>
    <rPh sb="309" eb="311">
      <t>ルイセキ</t>
    </rPh>
    <rPh sb="311" eb="314">
      <t>ケッソンキン</t>
    </rPh>
    <rPh sb="314" eb="316">
      <t>ヒリツ</t>
    </rPh>
    <rPh sb="317" eb="319">
      <t>ゲンショウ</t>
    </rPh>
    <rPh sb="324" eb="325">
      <t>オモ</t>
    </rPh>
    <rPh sb="333" eb="335">
      <t>ケイヒ</t>
    </rPh>
    <rPh sb="335" eb="337">
      <t>カイシュウ</t>
    </rPh>
    <rPh sb="337" eb="338">
      <t>リツ</t>
    </rPh>
    <rPh sb="339" eb="341">
      <t>オスイ</t>
    </rPh>
    <rPh sb="341" eb="343">
      <t>ショリ</t>
    </rPh>
    <rPh sb="343" eb="345">
      <t>ゲンカ</t>
    </rPh>
    <rPh sb="350" eb="352">
      <t>シホン</t>
    </rPh>
    <rPh sb="352" eb="353">
      <t>ヒ</t>
    </rPh>
    <rPh sb="354" eb="356">
      <t>ザイゲン</t>
    </rPh>
    <rPh sb="356" eb="358">
      <t>ミナオ</t>
    </rPh>
    <rPh sb="362" eb="364">
      <t>ルイジ</t>
    </rPh>
    <rPh sb="364" eb="366">
      <t>ダンタイ</t>
    </rPh>
    <rPh sb="366" eb="369">
      <t>ヘイキンチ</t>
    </rPh>
    <rPh sb="370" eb="372">
      <t>ヒカク</t>
    </rPh>
    <rPh sb="375" eb="377">
      <t>リョウコウ</t>
    </rPh>
    <rPh sb="378" eb="380">
      <t>スウチ</t>
    </rPh>
    <rPh sb="387" eb="389">
      <t>コンゴ</t>
    </rPh>
    <rPh sb="390" eb="392">
      <t>ケイエイ</t>
    </rPh>
    <rPh sb="393" eb="396">
      <t>アンテイカ</t>
    </rPh>
    <rPh sb="397" eb="398">
      <t>ハカ</t>
    </rPh>
    <rPh sb="404" eb="406">
      <t>キョウヨウ</t>
    </rPh>
    <rPh sb="406" eb="408">
      <t>カイシ</t>
    </rPh>
    <rPh sb="408" eb="410">
      <t>クイキ</t>
    </rPh>
    <rPh sb="411" eb="413">
      <t>カクジュウ</t>
    </rPh>
    <rPh sb="414" eb="416">
      <t>ゼンタイ</t>
    </rPh>
    <rPh sb="416" eb="418">
      <t>ジギョウ</t>
    </rPh>
    <rPh sb="419" eb="421">
      <t>カンリョウ</t>
    </rPh>
    <rPh sb="422" eb="423">
      <t>ア</t>
    </rPh>
    <rPh sb="426" eb="429">
      <t>ゲスイドウ</t>
    </rPh>
    <rPh sb="429" eb="431">
      <t>セツゾク</t>
    </rPh>
    <rPh sb="431" eb="432">
      <t>リツ</t>
    </rPh>
    <rPh sb="433" eb="434">
      <t>サラ</t>
    </rPh>
    <rPh sb="436" eb="438">
      <t>コウジョウ</t>
    </rPh>
    <rPh sb="438" eb="439">
      <t>ナラ</t>
    </rPh>
    <rPh sb="441" eb="443">
      <t>イジ</t>
    </rPh>
    <rPh sb="443" eb="445">
      <t>ケイヒ</t>
    </rPh>
    <rPh sb="446" eb="448">
      <t>サクゲン</t>
    </rPh>
    <rPh sb="449" eb="451">
      <t>カダイ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</si>
</sst>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7">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1" applyFont="1" applyFill="1" applyBorder="1" applyAlignment="1" applyProtection="1">
      <alignment horizontal="left" vertical="top" wrapText="1"/>
      <protection locked="0"/>
    </xf>
    <xf numFmtId="0" fontId="5" fillId="0" borderId="0" xfId="1" applyFont="1" applyFill="1" applyBorder="1" applyAlignment="1" applyProtection="1">
      <alignment horizontal="left" vertical="top" wrapText="1"/>
      <protection locked="0"/>
    </xf>
    <xf numFmtId="0" fontId="5" fillId="0" borderId="7" xfId="1" applyFont="1" applyFill="1" applyBorder="1" applyAlignment="1" applyProtection="1">
      <alignment horizontal="left" vertical="top" wrapText="1"/>
      <protection locked="0"/>
    </xf>
    <xf numFmtId="0" fontId="5" fillId="0" borderId="8" xfId="1" applyFont="1" applyFill="1" applyBorder="1" applyAlignment="1" applyProtection="1">
      <alignment horizontal="left" vertical="top" wrapText="1"/>
      <protection locked="0"/>
    </xf>
    <xf numFmtId="0" fontId="5" fillId="0" borderId="1" xfId="1" applyFont="1" applyFill="1" applyBorder="1" applyAlignment="1" applyProtection="1">
      <alignment horizontal="left" vertical="top" wrapText="1"/>
      <protection locked="0"/>
    </xf>
    <xf numFmtId="0" fontId="5" fillId="0" borderId="9" xfId="1" applyFont="1" applyFill="1" applyBorder="1" applyAlignment="1" applyProtection="1">
      <alignment horizontal="left" vertical="top" wrapText="1"/>
      <protection locked="0"/>
    </xf>
    <xf numFmtId="0" fontId="13" fillId="0" borderId="3" xfId="1" applyFont="1" applyFill="1" applyBorder="1" applyAlignment="1">
      <alignment horizontal="left" vertical="center"/>
    </xf>
    <xf numFmtId="0" fontId="13" fillId="0" borderId="4" xfId="1" applyFont="1" applyFill="1" applyBorder="1" applyAlignment="1">
      <alignment horizontal="left" vertical="center"/>
    </xf>
    <xf numFmtId="0" fontId="13" fillId="0" borderId="5" xfId="1" applyFont="1" applyFill="1" applyBorder="1" applyAlignment="1">
      <alignment horizontal="left" vertical="center"/>
    </xf>
    <xf numFmtId="0" fontId="13" fillId="0" borderId="6" xfId="1" applyFont="1" applyFill="1" applyBorder="1" applyAlignment="1">
      <alignment horizontal="left" vertical="center"/>
    </xf>
    <xf numFmtId="0" fontId="13" fillId="0" borderId="0" xfId="1" applyFont="1" applyFill="1" applyBorder="1" applyAlignment="1">
      <alignment horizontal="left" vertical="center"/>
    </xf>
    <xf numFmtId="0" fontId="13" fillId="0" borderId="7" xfId="1" applyFont="1" applyFill="1" applyBorder="1" applyAlignment="1">
      <alignment horizontal="left"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4CB-45C1-8221-9DAACD6A85D9}"/>
            </c:ext>
          </c:extLst>
        </c:ser>
        <c:dLbls>
          <c:showLegendKey val="0"/>
          <c:showVal val="0"/>
          <c:showCatName val="0"/>
          <c:showSerName val="0"/>
          <c:showPercent val="0"/>
          <c:showBubbleSize val="0"/>
        </c:dLbls>
        <c:gapWidth val="150"/>
        <c:axId val="206974656"/>
        <c:axId val="206975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0.19</c:v>
                </c:pt>
                <c:pt idx="2">
                  <c:v>0.16</c:v>
                </c:pt>
                <c:pt idx="3">
                  <c:v>0.33</c:v>
                </c:pt>
                <c:pt idx="4">
                  <c:v>0.21</c:v>
                </c:pt>
              </c:numCache>
            </c:numRef>
          </c:val>
          <c:smooth val="0"/>
          <c:extLst>
            <c:ext xmlns:c16="http://schemas.microsoft.com/office/drawing/2014/chart" uri="{C3380CC4-5D6E-409C-BE32-E72D297353CC}">
              <c16:uniqueId val="{00000001-64CB-45C1-8221-9DAACD6A85D9}"/>
            </c:ext>
          </c:extLst>
        </c:ser>
        <c:dLbls>
          <c:showLegendKey val="0"/>
          <c:showVal val="0"/>
          <c:showCatName val="0"/>
          <c:showSerName val="0"/>
          <c:showPercent val="0"/>
          <c:showBubbleSize val="0"/>
        </c:dLbls>
        <c:marker val="1"/>
        <c:smooth val="0"/>
        <c:axId val="206974656"/>
        <c:axId val="206975048"/>
      </c:lineChart>
      <c:dateAx>
        <c:axId val="206974656"/>
        <c:scaling>
          <c:orientation val="minMax"/>
        </c:scaling>
        <c:delete val="1"/>
        <c:axPos val="b"/>
        <c:numFmt formatCode="ge" sourceLinked="1"/>
        <c:majorTickMark val="none"/>
        <c:minorTickMark val="none"/>
        <c:tickLblPos val="none"/>
        <c:crossAx val="206975048"/>
        <c:crosses val="autoZero"/>
        <c:auto val="1"/>
        <c:lblOffset val="100"/>
        <c:baseTimeUnit val="years"/>
      </c:dateAx>
      <c:valAx>
        <c:axId val="206975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97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30.71</c:v>
                </c:pt>
                <c:pt idx="1">
                  <c:v>32.78</c:v>
                </c:pt>
                <c:pt idx="2">
                  <c:v>35.450000000000003</c:v>
                </c:pt>
                <c:pt idx="3">
                  <c:v>37.64</c:v>
                </c:pt>
                <c:pt idx="4">
                  <c:v>39.86</c:v>
                </c:pt>
              </c:numCache>
            </c:numRef>
          </c:val>
          <c:extLst>
            <c:ext xmlns:c16="http://schemas.microsoft.com/office/drawing/2014/chart" uri="{C3380CC4-5D6E-409C-BE32-E72D297353CC}">
              <c16:uniqueId val="{00000000-7DFA-4970-AC79-9E49FEFA0714}"/>
            </c:ext>
          </c:extLst>
        </c:ser>
        <c:dLbls>
          <c:showLegendKey val="0"/>
          <c:showVal val="0"/>
          <c:showCatName val="0"/>
          <c:showSerName val="0"/>
          <c:showPercent val="0"/>
          <c:showBubbleSize val="0"/>
        </c:dLbls>
        <c:gapWidth val="150"/>
        <c:axId val="318374048"/>
        <c:axId val="318374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40.07</c:v>
                </c:pt>
                <c:pt idx="1">
                  <c:v>39.92</c:v>
                </c:pt>
                <c:pt idx="2">
                  <c:v>41.63</c:v>
                </c:pt>
                <c:pt idx="3">
                  <c:v>44.89</c:v>
                </c:pt>
                <c:pt idx="4">
                  <c:v>40.75</c:v>
                </c:pt>
              </c:numCache>
            </c:numRef>
          </c:val>
          <c:smooth val="0"/>
          <c:extLst>
            <c:ext xmlns:c16="http://schemas.microsoft.com/office/drawing/2014/chart" uri="{C3380CC4-5D6E-409C-BE32-E72D297353CC}">
              <c16:uniqueId val="{00000001-7DFA-4970-AC79-9E49FEFA0714}"/>
            </c:ext>
          </c:extLst>
        </c:ser>
        <c:dLbls>
          <c:showLegendKey val="0"/>
          <c:showVal val="0"/>
          <c:showCatName val="0"/>
          <c:showSerName val="0"/>
          <c:showPercent val="0"/>
          <c:showBubbleSize val="0"/>
        </c:dLbls>
        <c:marker val="1"/>
        <c:smooth val="0"/>
        <c:axId val="318374048"/>
        <c:axId val="318374440"/>
      </c:lineChart>
      <c:dateAx>
        <c:axId val="318374048"/>
        <c:scaling>
          <c:orientation val="minMax"/>
        </c:scaling>
        <c:delete val="1"/>
        <c:axPos val="b"/>
        <c:numFmt formatCode="ge" sourceLinked="1"/>
        <c:majorTickMark val="none"/>
        <c:minorTickMark val="none"/>
        <c:tickLblPos val="none"/>
        <c:crossAx val="318374440"/>
        <c:crosses val="autoZero"/>
        <c:auto val="1"/>
        <c:lblOffset val="100"/>
        <c:baseTimeUnit val="years"/>
      </c:dateAx>
      <c:valAx>
        <c:axId val="318374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37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51.99</c:v>
                </c:pt>
                <c:pt idx="1">
                  <c:v>54.39</c:v>
                </c:pt>
                <c:pt idx="2">
                  <c:v>58.42</c:v>
                </c:pt>
                <c:pt idx="3">
                  <c:v>62.89</c:v>
                </c:pt>
                <c:pt idx="4">
                  <c:v>65.36</c:v>
                </c:pt>
              </c:numCache>
            </c:numRef>
          </c:val>
          <c:extLst>
            <c:ext xmlns:c16="http://schemas.microsoft.com/office/drawing/2014/chart" uri="{C3380CC4-5D6E-409C-BE32-E72D297353CC}">
              <c16:uniqueId val="{00000000-D38D-47EC-8283-D88485E7E3D0}"/>
            </c:ext>
          </c:extLst>
        </c:ser>
        <c:dLbls>
          <c:showLegendKey val="0"/>
          <c:showVal val="0"/>
          <c:showCatName val="0"/>
          <c:showSerName val="0"/>
          <c:showPercent val="0"/>
          <c:showBubbleSize val="0"/>
        </c:dLbls>
        <c:gapWidth val="150"/>
        <c:axId val="318375616"/>
        <c:axId val="318376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c:v>
                </c:pt>
                <c:pt idx="1">
                  <c:v>65.86</c:v>
                </c:pt>
                <c:pt idx="2">
                  <c:v>66.33</c:v>
                </c:pt>
                <c:pt idx="3">
                  <c:v>64.89</c:v>
                </c:pt>
                <c:pt idx="4">
                  <c:v>64.97</c:v>
                </c:pt>
              </c:numCache>
            </c:numRef>
          </c:val>
          <c:smooth val="0"/>
          <c:extLst>
            <c:ext xmlns:c16="http://schemas.microsoft.com/office/drawing/2014/chart" uri="{C3380CC4-5D6E-409C-BE32-E72D297353CC}">
              <c16:uniqueId val="{00000001-D38D-47EC-8283-D88485E7E3D0}"/>
            </c:ext>
          </c:extLst>
        </c:ser>
        <c:dLbls>
          <c:showLegendKey val="0"/>
          <c:showVal val="0"/>
          <c:showCatName val="0"/>
          <c:showSerName val="0"/>
          <c:showPercent val="0"/>
          <c:showBubbleSize val="0"/>
        </c:dLbls>
        <c:marker val="1"/>
        <c:smooth val="0"/>
        <c:axId val="318375616"/>
        <c:axId val="318376008"/>
      </c:lineChart>
      <c:dateAx>
        <c:axId val="318375616"/>
        <c:scaling>
          <c:orientation val="minMax"/>
        </c:scaling>
        <c:delete val="1"/>
        <c:axPos val="b"/>
        <c:numFmt formatCode="ge" sourceLinked="1"/>
        <c:majorTickMark val="none"/>
        <c:minorTickMark val="none"/>
        <c:tickLblPos val="none"/>
        <c:crossAx val="318376008"/>
        <c:crosses val="autoZero"/>
        <c:auto val="1"/>
        <c:lblOffset val="100"/>
        <c:baseTimeUnit val="years"/>
      </c:dateAx>
      <c:valAx>
        <c:axId val="318376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37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60.95</c:v>
                </c:pt>
                <c:pt idx="1">
                  <c:v>63.1</c:v>
                </c:pt>
                <c:pt idx="2">
                  <c:v>71.25</c:v>
                </c:pt>
                <c:pt idx="3">
                  <c:v>72.650000000000006</c:v>
                </c:pt>
                <c:pt idx="4">
                  <c:v>123.25</c:v>
                </c:pt>
              </c:numCache>
            </c:numRef>
          </c:val>
          <c:extLst>
            <c:ext xmlns:c16="http://schemas.microsoft.com/office/drawing/2014/chart" uri="{C3380CC4-5D6E-409C-BE32-E72D297353CC}">
              <c16:uniqueId val="{00000000-391E-4BED-B2C0-F25662CC803C}"/>
            </c:ext>
          </c:extLst>
        </c:ser>
        <c:dLbls>
          <c:showLegendKey val="0"/>
          <c:showVal val="0"/>
          <c:showCatName val="0"/>
          <c:showSerName val="0"/>
          <c:showPercent val="0"/>
          <c:showBubbleSize val="0"/>
        </c:dLbls>
        <c:gapWidth val="150"/>
        <c:axId val="318205032"/>
        <c:axId val="31820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83.35</c:v>
                </c:pt>
                <c:pt idx="1">
                  <c:v>79.8</c:v>
                </c:pt>
                <c:pt idx="2">
                  <c:v>94.12</c:v>
                </c:pt>
                <c:pt idx="3">
                  <c:v>98.03</c:v>
                </c:pt>
                <c:pt idx="4">
                  <c:v>100.67</c:v>
                </c:pt>
              </c:numCache>
            </c:numRef>
          </c:val>
          <c:smooth val="0"/>
          <c:extLst>
            <c:ext xmlns:c16="http://schemas.microsoft.com/office/drawing/2014/chart" uri="{C3380CC4-5D6E-409C-BE32-E72D297353CC}">
              <c16:uniqueId val="{00000001-391E-4BED-B2C0-F25662CC803C}"/>
            </c:ext>
          </c:extLst>
        </c:ser>
        <c:dLbls>
          <c:showLegendKey val="0"/>
          <c:showVal val="0"/>
          <c:showCatName val="0"/>
          <c:showSerName val="0"/>
          <c:showPercent val="0"/>
          <c:showBubbleSize val="0"/>
        </c:dLbls>
        <c:marker val="1"/>
        <c:smooth val="0"/>
        <c:axId val="318205032"/>
        <c:axId val="318205424"/>
      </c:lineChart>
      <c:dateAx>
        <c:axId val="318205032"/>
        <c:scaling>
          <c:orientation val="minMax"/>
        </c:scaling>
        <c:delete val="1"/>
        <c:axPos val="b"/>
        <c:numFmt formatCode="ge" sourceLinked="1"/>
        <c:majorTickMark val="none"/>
        <c:minorTickMark val="none"/>
        <c:tickLblPos val="none"/>
        <c:crossAx val="318205424"/>
        <c:crosses val="autoZero"/>
        <c:auto val="1"/>
        <c:lblOffset val="100"/>
        <c:baseTimeUnit val="years"/>
      </c:dateAx>
      <c:valAx>
        <c:axId val="31820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205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6.99</c:v>
                </c:pt>
                <c:pt idx="1">
                  <c:v>8.34</c:v>
                </c:pt>
                <c:pt idx="2">
                  <c:v>14.77</c:v>
                </c:pt>
                <c:pt idx="3">
                  <c:v>16.77</c:v>
                </c:pt>
                <c:pt idx="4">
                  <c:v>18.899999999999999</c:v>
                </c:pt>
              </c:numCache>
            </c:numRef>
          </c:val>
          <c:extLst>
            <c:ext xmlns:c16="http://schemas.microsoft.com/office/drawing/2014/chart" uri="{C3380CC4-5D6E-409C-BE32-E72D297353CC}">
              <c16:uniqueId val="{00000000-5B3A-43C2-9658-8B908CFA88B6}"/>
            </c:ext>
          </c:extLst>
        </c:ser>
        <c:dLbls>
          <c:showLegendKey val="0"/>
          <c:showVal val="0"/>
          <c:showCatName val="0"/>
          <c:showSerName val="0"/>
          <c:showPercent val="0"/>
          <c:showBubbleSize val="0"/>
        </c:dLbls>
        <c:gapWidth val="150"/>
        <c:axId val="318206600"/>
        <c:axId val="31820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12.14</c:v>
                </c:pt>
                <c:pt idx="1">
                  <c:v>9.42</c:v>
                </c:pt>
                <c:pt idx="2">
                  <c:v>28.43</c:v>
                </c:pt>
                <c:pt idx="3">
                  <c:v>11.68</c:v>
                </c:pt>
                <c:pt idx="4">
                  <c:v>17.52</c:v>
                </c:pt>
              </c:numCache>
            </c:numRef>
          </c:val>
          <c:smooth val="0"/>
          <c:extLst>
            <c:ext xmlns:c16="http://schemas.microsoft.com/office/drawing/2014/chart" uri="{C3380CC4-5D6E-409C-BE32-E72D297353CC}">
              <c16:uniqueId val="{00000001-5B3A-43C2-9658-8B908CFA88B6}"/>
            </c:ext>
          </c:extLst>
        </c:ser>
        <c:dLbls>
          <c:showLegendKey val="0"/>
          <c:showVal val="0"/>
          <c:showCatName val="0"/>
          <c:showSerName val="0"/>
          <c:showPercent val="0"/>
          <c:showBubbleSize val="0"/>
        </c:dLbls>
        <c:marker val="1"/>
        <c:smooth val="0"/>
        <c:axId val="318206600"/>
        <c:axId val="318206992"/>
      </c:lineChart>
      <c:dateAx>
        <c:axId val="318206600"/>
        <c:scaling>
          <c:orientation val="minMax"/>
        </c:scaling>
        <c:delete val="1"/>
        <c:axPos val="b"/>
        <c:numFmt formatCode="ge" sourceLinked="1"/>
        <c:majorTickMark val="none"/>
        <c:minorTickMark val="none"/>
        <c:tickLblPos val="none"/>
        <c:crossAx val="318206992"/>
        <c:crosses val="autoZero"/>
        <c:auto val="1"/>
        <c:lblOffset val="100"/>
        <c:baseTimeUnit val="years"/>
      </c:dateAx>
      <c:valAx>
        <c:axId val="31820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206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ED2-47BC-A11E-AE89C3D0CFA8}"/>
            </c:ext>
          </c:extLst>
        </c:ser>
        <c:dLbls>
          <c:showLegendKey val="0"/>
          <c:showVal val="0"/>
          <c:showCatName val="0"/>
          <c:showSerName val="0"/>
          <c:showPercent val="0"/>
          <c:showBubbleSize val="0"/>
        </c:dLbls>
        <c:gapWidth val="150"/>
        <c:axId val="318208168"/>
        <c:axId val="31820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ED2-47BC-A11E-AE89C3D0CFA8}"/>
            </c:ext>
          </c:extLst>
        </c:ser>
        <c:dLbls>
          <c:showLegendKey val="0"/>
          <c:showVal val="0"/>
          <c:showCatName val="0"/>
          <c:showSerName val="0"/>
          <c:showPercent val="0"/>
          <c:showBubbleSize val="0"/>
        </c:dLbls>
        <c:marker val="1"/>
        <c:smooth val="0"/>
        <c:axId val="318208168"/>
        <c:axId val="318208560"/>
      </c:lineChart>
      <c:dateAx>
        <c:axId val="318208168"/>
        <c:scaling>
          <c:orientation val="minMax"/>
        </c:scaling>
        <c:delete val="1"/>
        <c:axPos val="b"/>
        <c:numFmt formatCode="ge" sourceLinked="1"/>
        <c:majorTickMark val="none"/>
        <c:minorTickMark val="none"/>
        <c:tickLblPos val="none"/>
        <c:crossAx val="318208560"/>
        <c:crosses val="autoZero"/>
        <c:auto val="1"/>
        <c:lblOffset val="100"/>
        <c:baseTimeUnit val="years"/>
      </c:dateAx>
      <c:valAx>
        <c:axId val="31820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208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858.19</c:v>
                </c:pt>
                <c:pt idx="1">
                  <c:v>977.41</c:v>
                </c:pt>
                <c:pt idx="2">
                  <c:v>1087.81</c:v>
                </c:pt>
                <c:pt idx="3">
                  <c:v>901.28</c:v>
                </c:pt>
                <c:pt idx="4">
                  <c:v>727.91</c:v>
                </c:pt>
              </c:numCache>
            </c:numRef>
          </c:val>
          <c:extLst>
            <c:ext xmlns:c16="http://schemas.microsoft.com/office/drawing/2014/chart" uri="{C3380CC4-5D6E-409C-BE32-E72D297353CC}">
              <c16:uniqueId val="{00000000-1BD9-4FE8-BE2D-2FAB1BF4CFEA}"/>
            </c:ext>
          </c:extLst>
        </c:ser>
        <c:dLbls>
          <c:showLegendKey val="0"/>
          <c:showVal val="0"/>
          <c:showCatName val="0"/>
          <c:showSerName val="0"/>
          <c:showPercent val="0"/>
          <c:showBubbleSize val="0"/>
        </c:dLbls>
        <c:gapWidth val="150"/>
        <c:axId val="318036632"/>
        <c:axId val="31803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343.12</c:v>
                </c:pt>
                <c:pt idx="1">
                  <c:v>637.74</c:v>
                </c:pt>
                <c:pt idx="2">
                  <c:v>393.94</c:v>
                </c:pt>
                <c:pt idx="3">
                  <c:v>196.92</c:v>
                </c:pt>
                <c:pt idx="4">
                  <c:v>370.35</c:v>
                </c:pt>
              </c:numCache>
            </c:numRef>
          </c:val>
          <c:smooth val="0"/>
          <c:extLst>
            <c:ext xmlns:c16="http://schemas.microsoft.com/office/drawing/2014/chart" uri="{C3380CC4-5D6E-409C-BE32-E72D297353CC}">
              <c16:uniqueId val="{00000001-1BD9-4FE8-BE2D-2FAB1BF4CFEA}"/>
            </c:ext>
          </c:extLst>
        </c:ser>
        <c:dLbls>
          <c:showLegendKey val="0"/>
          <c:showVal val="0"/>
          <c:showCatName val="0"/>
          <c:showSerName val="0"/>
          <c:showPercent val="0"/>
          <c:showBubbleSize val="0"/>
        </c:dLbls>
        <c:marker val="1"/>
        <c:smooth val="0"/>
        <c:axId val="318036632"/>
        <c:axId val="318037024"/>
      </c:lineChart>
      <c:dateAx>
        <c:axId val="318036632"/>
        <c:scaling>
          <c:orientation val="minMax"/>
        </c:scaling>
        <c:delete val="1"/>
        <c:axPos val="b"/>
        <c:numFmt formatCode="ge" sourceLinked="1"/>
        <c:majorTickMark val="none"/>
        <c:minorTickMark val="none"/>
        <c:tickLblPos val="none"/>
        <c:crossAx val="318037024"/>
        <c:crosses val="autoZero"/>
        <c:auto val="1"/>
        <c:lblOffset val="100"/>
        <c:baseTimeUnit val="years"/>
      </c:dateAx>
      <c:valAx>
        <c:axId val="31803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036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128.51</c:v>
                </c:pt>
                <c:pt idx="1">
                  <c:v>124.92</c:v>
                </c:pt>
                <c:pt idx="2">
                  <c:v>58.67</c:v>
                </c:pt>
                <c:pt idx="3">
                  <c:v>61.73</c:v>
                </c:pt>
                <c:pt idx="4">
                  <c:v>49.7</c:v>
                </c:pt>
              </c:numCache>
            </c:numRef>
          </c:val>
          <c:extLst>
            <c:ext xmlns:c16="http://schemas.microsoft.com/office/drawing/2014/chart" uri="{C3380CC4-5D6E-409C-BE32-E72D297353CC}">
              <c16:uniqueId val="{00000000-2F7E-49B0-82F3-FC55C01189C2}"/>
            </c:ext>
          </c:extLst>
        </c:ser>
        <c:dLbls>
          <c:showLegendKey val="0"/>
          <c:showVal val="0"/>
          <c:showCatName val="0"/>
          <c:showSerName val="0"/>
          <c:showPercent val="0"/>
          <c:showBubbleSize val="0"/>
        </c:dLbls>
        <c:gapWidth val="150"/>
        <c:axId val="318107144"/>
        <c:axId val="31810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400.5</c:v>
                </c:pt>
                <c:pt idx="1">
                  <c:v>298.42</c:v>
                </c:pt>
                <c:pt idx="2">
                  <c:v>63.93</c:v>
                </c:pt>
                <c:pt idx="3">
                  <c:v>70.02</c:v>
                </c:pt>
                <c:pt idx="4">
                  <c:v>63.8</c:v>
                </c:pt>
              </c:numCache>
            </c:numRef>
          </c:val>
          <c:smooth val="0"/>
          <c:extLst>
            <c:ext xmlns:c16="http://schemas.microsoft.com/office/drawing/2014/chart" uri="{C3380CC4-5D6E-409C-BE32-E72D297353CC}">
              <c16:uniqueId val="{00000001-2F7E-49B0-82F3-FC55C01189C2}"/>
            </c:ext>
          </c:extLst>
        </c:ser>
        <c:dLbls>
          <c:showLegendKey val="0"/>
          <c:showVal val="0"/>
          <c:showCatName val="0"/>
          <c:showSerName val="0"/>
          <c:showPercent val="0"/>
          <c:showBubbleSize val="0"/>
        </c:dLbls>
        <c:marker val="1"/>
        <c:smooth val="0"/>
        <c:axId val="318107144"/>
        <c:axId val="318107536"/>
      </c:lineChart>
      <c:dateAx>
        <c:axId val="318107144"/>
        <c:scaling>
          <c:orientation val="minMax"/>
        </c:scaling>
        <c:delete val="1"/>
        <c:axPos val="b"/>
        <c:numFmt formatCode="ge" sourceLinked="1"/>
        <c:majorTickMark val="none"/>
        <c:minorTickMark val="none"/>
        <c:tickLblPos val="none"/>
        <c:crossAx val="318107536"/>
        <c:crosses val="autoZero"/>
        <c:auto val="1"/>
        <c:lblOffset val="100"/>
        <c:baseTimeUnit val="years"/>
      </c:dateAx>
      <c:valAx>
        <c:axId val="31810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07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0EE-445E-8629-E8DE38E45952}"/>
            </c:ext>
          </c:extLst>
        </c:ser>
        <c:dLbls>
          <c:showLegendKey val="0"/>
          <c:showVal val="0"/>
          <c:showCatName val="0"/>
          <c:showSerName val="0"/>
          <c:showPercent val="0"/>
          <c:showBubbleSize val="0"/>
        </c:dLbls>
        <c:gapWidth val="150"/>
        <c:axId val="318108712"/>
        <c:axId val="31810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1574.53</c:v>
                </c:pt>
                <c:pt idx="1">
                  <c:v>1506.51</c:v>
                </c:pt>
                <c:pt idx="2">
                  <c:v>1315.67</c:v>
                </c:pt>
                <c:pt idx="3">
                  <c:v>1240.1600000000001</c:v>
                </c:pt>
                <c:pt idx="4">
                  <c:v>1193.49</c:v>
                </c:pt>
              </c:numCache>
            </c:numRef>
          </c:val>
          <c:smooth val="0"/>
          <c:extLst>
            <c:ext xmlns:c16="http://schemas.microsoft.com/office/drawing/2014/chart" uri="{C3380CC4-5D6E-409C-BE32-E72D297353CC}">
              <c16:uniqueId val="{00000001-10EE-445E-8629-E8DE38E45952}"/>
            </c:ext>
          </c:extLst>
        </c:ser>
        <c:dLbls>
          <c:showLegendKey val="0"/>
          <c:showVal val="0"/>
          <c:showCatName val="0"/>
          <c:showSerName val="0"/>
          <c:showPercent val="0"/>
          <c:showBubbleSize val="0"/>
        </c:dLbls>
        <c:marker val="1"/>
        <c:smooth val="0"/>
        <c:axId val="318108712"/>
        <c:axId val="318109104"/>
      </c:lineChart>
      <c:dateAx>
        <c:axId val="318108712"/>
        <c:scaling>
          <c:orientation val="minMax"/>
        </c:scaling>
        <c:delete val="1"/>
        <c:axPos val="b"/>
        <c:numFmt formatCode="ge" sourceLinked="1"/>
        <c:majorTickMark val="none"/>
        <c:minorTickMark val="none"/>
        <c:tickLblPos val="none"/>
        <c:crossAx val="318109104"/>
        <c:crosses val="autoZero"/>
        <c:auto val="1"/>
        <c:lblOffset val="100"/>
        <c:baseTimeUnit val="years"/>
      </c:dateAx>
      <c:valAx>
        <c:axId val="31810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08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33.119999999999997</c:v>
                </c:pt>
                <c:pt idx="1">
                  <c:v>35.89</c:v>
                </c:pt>
                <c:pt idx="2">
                  <c:v>36.78</c:v>
                </c:pt>
                <c:pt idx="3">
                  <c:v>34.729999999999997</c:v>
                </c:pt>
                <c:pt idx="4">
                  <c:v>83.89</c:v>
                </c:pt>
              </c:numCache>
            </c:numRef>
          </c:val>
          <c:extLst>
            <c:ext xmlns:c16="http://schemas.microsoft.com/office/drawing/2014/chart" uri="{C3380CC4-5D6E-409C-BE32-E72D297353CC}">
              <c16:uniqueId val="{00000000-89B8-4342-86FF-0589AFE560F3}"/>
            </c:ext>
          </c:extLst>
        </c:ser>
        <c:dLbls>
          <c:showLegendKey val="0"/>
          <c:showVal val="0"/>
          <c:showCatName val="0"/>
          <c:showSerName val="0"/>
          <c:showPercent val="0"/>
          <c:showBubbleSize val="0"/>
        </c:dLbls>
        <c:gapWidth val="150"/>
        <c:axId val="318035848"/>
        <c:axId val="31803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57.36</c:v>
                </c:pt>
                <c:pt idx="1">
                  <c:v>57.33</c:v>
                </c:pt>
                <c:pt idx="2">
                  <c:v>60.78</c:v>
                </c:pt>
                <c:pt idx="3">
                  <c:v>60.17</c:v>
                </c:pt>
                <c:pt idx="4">
                  <c:v>65.569999999999993</c:v>
                </c:pt>
              </c:numCache>
            </c:numRef>
          </c:val>
          <c:smooth val="0"/>
          <c:extLst>
            <c:ext xmlns:c16="http://schemas.microsoft.com/office/drawing/2014/chart" uri="{C3380CC4-5D6E-409C-BE32-E72D297353CC}">
              <c16:uniqueId val="{00000001-89B8-4342-86FF-0589AFE560F3}"/>
            </c:ext>
          </c:extLst>
        </c:ser>
        <c:dLbls>
          <c:showLegendKey val="0"/>
          <c:showVal val="0"/>
          <c:showCatName val="0"/>
          <c:showSerName val="0"/>
          <c:showPercent val="0"/>
          <c:showBubbleSize val="0"/>
        </c:dLbls>
        <c:marker val="1"/>
        <c:smooth val="0"/>
        <c:axId val="318035848"/>
        <c:axId val="318035456"/>
      </c:lineChart>
      <c:dateAx>
        <c:axId val="318035848"/>
        <c:scaling>
          <c:orientation val="minMax"/>
        </c:scaling>
        <c:delete val="1"/>
        <c:axPos val="b"/>
        <c:numFmt formatCode="ge" sourceLinked="1"/>
        <c:majorTickMark val="none"/>
        <c:minorTickMark val="none"/>
        <c:tickLblPos val="none"/>
        <c:crossAx val="318035456"/>
        <c:crosses val="autoZero"/>
        <c:auto val="1"/>
        <c:lblOffset val="100"/>
        <c:baseTimeUnit val="years"/>
      </c:dateAx>
      <c:valAx>
        <c:axId val="31803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035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512.04999999999995</c:v>
                </c:pt>
                <c:pt idx="1">
                  <c:v>473.35</c:v>
                </c:pt>
                <c:pt idx="2">
                  <c:v>462.54</c:v>
                </c:pt>
                <c:pt idx="3">
                  <c:v>487.03</c:v>
                </c:pt>
                <c:pt idx="4">
                  <c:v>201.52</c:v>
                </c:pt>
              </c:numCache>
            </c:numRef>
          </c:val>
          <c:extLst>
            <c:ext xmlns:c16="http://schemas.microsoft.com/office/drawing/2014/chart" uri="{C3380CC4-5D6E-409C-BE32-E72D297353CC}">
              <c16:uniqueId val="{00000000-658B-4FAA-8131-9AA0D93AFD7B}"/>
            </c:ext>
          </c:extLst>
        </c:ser>
        <c:dLbls>
          <c:showLegendKey val="0"/>
          <c:showVal val="0"/>
          <c:showCatName val="0"/>
          <c:showSerName val="0"/>
          <c:showPercent val="0"/>
          <c:showBubbleSize val="0"/>
        </c:dLbls>
        <c:gapWidth val="150"/>
        <c:axId val="318036240"/>
        <c:axId val="318110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279.91000000000003</c:v>
                </c:pt>
                <c:pt idx="1">
                  <c:v>284.52999999999997</c:v>
                </c:pt>
                <c:pt idx="2">
                  <c:v>276.26</c:v>
                </c:pt>
                <c:pt idx="3">
                  <c:v>281.52999999999997</c:v>
                </c:pt>
                <c:pt idx="4">
                  <c:v>263.04000000000002</c:v>
                </c:pt>
              </c:numCache>
            </c:numRef>
          </c:val>
          <c:smooth val="0"/>
          <c:extLst>
            <c:ext xmlns:c16="http://schemas.microsoft.com/office/drawing/2014/chart" uri="{C3380CC4-5D6E-409C-BE32-E72D297353CC}">
              <c16:uniqueId val="{00000001-658B-4FAA-8131-9AA0D93AFD7B}"/>
            </c:ext>
          </c:extLst>
        </c:ser>
        <c:dLbls>
          <c:showLegendKey val="0"/>
          <c:showVal val="0"/>
          <c:showCatName val="0"/>
          <c:showSerName val="0"/>
          <c:showPercent val="0"/>
          <c:showBubbleSize val="0"/>
        </c:dLbls>
        <c:marker val="1"/>
        <c:smooth val="0"/>
        <c:axId val="318036240"/>
        <c:axId val="318110280"/>
      </c:lineChart>
      <c:dateAx>
        <c:axId val="318036240"/>
        <c:scaling>
          <c:orientation val="minMax"/>
        </c:scaling>
        <c:delete val="1"/>
        <c:axPos val="b"/>
        <c:numFmt formatCode="ge" sourceLinked="1"/>
        <c:majorTickMark val="none"/>
        <c:minorTickMark val="none"/>
        <c:tickLblPos val="none"/>
        <c:crossAx val="318110280"/>
        <c:crosses val="autoZero"/>
        <c:auto val="1"/>
        <c:lblOffset val="100"/>
        <c:baseTimeUnit val="years"/>
      </c:dateAx>
      <c:valAx>
        <c:axId val="318110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03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5" zoomScaleNormal="75"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長崎県　松浦市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Cc3</v>
      </c>
      <c r="X8" s="49"/>
      <c r="Y8" s="49"/>
      <c r="Z8" s="49"/>
      <c r="AA8" s="49"/>
      <c r="AB8" s="49"/>
      <c r="AC8" s="49"/>
      <c r="AD8" s="50" t="s">
        <v>119</v>
      </c>
      <c r="AE8" s="50"/>
      <c r="AF8" s="50"/>
      <c r="AG8" s="50"/>
      <c r="AH8" s="50"/>
      <c r="AI8" s="50"/>
      <c r="AJ8" s="50"/>
      <c r="AK8" s="4"/>
      <c r="AL8" s="51">
        <f>データ!S6</f>
        <v>23725</v>
      </c>
      <c r="AM8" s="51"/>
      <c r="AN8" s="51"/>
      <c r="AO8" s="51"/>
      <c r="AP8" s="51"/>
      <c r="AQ8" s="51"/>
      <c r="AR8" s="51"/>
      <c r="AS8" s="51"/>
      <c r="AT8" s="46">
        <f>データ!T6</f>
        <v>130.55000000000001</v>
      </c>
      <c r="AU8" s="46"/>
      <c r="AV8" s="46"/>
      <c r="AW8" s="46"/>
      <c r="AX8" s="46"/>
      <c r="AY8" s="46"/>
      <c r="AZ8" s="46"/>
      <c r="BA8" s="46"/>
      <c r="BB8" s="46">
        <f>データ!U6</f>
        <v>181.73</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f>データ!O6</f>
        <v>48.79</v>
      </c>
      <c r="J10" s="46"/>
      <c r="K10" s="46"/>
      <c r="L10" s="46"/>
      <c r="M10" s="46"/>
      <c r="N10" s="46"/>
      <c r="O10" s="46"/>
      <c r="P10" s="46">
        <f>データ!P6</f>
        <v>20.96</v>
      </c>
      <c r="Q10" s="46"/>
      <c r="R10" s="46"/>
      <c r="S10" s="46"/>
      <c r="T10" s="46"/>
      <c r="U10" s="46"/>
      <c r="V10" s="46"/>
      <c r="W10" s="46">
        <f>データ!Q6</f>
        <v>99.92</v>
      </c>
      <c r="X10" s="46"/>
      <c r="Y10" s="46"/>
      <c r="Z10" s="46"/>
      <c r="AA10" s="46"/>
      <c r="AB10" s="46"/>
      <c r="AC10" s="46"/>
      <c r="AD10" s="51">
        <f>データ!R6</f>
        <v>3346</v>
      </c>
      <c r="AE10" s="51"/>
      <c r="AF10" s="51"/>
      <c r="AG10" s="51"/>
      <c r="AH10" s="51"/>
      <c r="AI10" s="51"/>
      <c r="AJ10" s="51"/>
      <c r="AK10" s="2"/>
      <c r="AL10" s="51">
        <f>データ!V6</f>
        <v>4940</v>
      </c>
      <c r="AM10" s="51"/>
      <c r="AN10" s="51"/>
      <c r="AO10" s="51"/>
      <c r="AP10" s="51"/>
      <c r="AQ10" s="51"/>
      <c r="AR10" s="51"/>
      <c r="AS10" s="51"/>
      <c r="AT10" s="46">
        <f>データ!W6</f>
        <v>1.88</v>
      </c>
      <c r="AU10" s="46"/>
      <c r="AV10" s="46"/>
      <c r="AW10" s="46"/>
      <c r="AX10" s="46"/>
      <c r="AY10" s="46"/>
      <c r="AZ10" s="46"/>
      <c r="BA10" s="46"/>
      <c r="BB10" s="46">
        <f>データ!X6</f>
        <v>2627.66</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7" t="s">
        <v>120</v>
      </c>
      <c r="BM47" s="78"/>
      <c r="BN47" s="78"/>
      <c r="BO47" s="78"/>
      <c r="BP47" s="78"/>
      <c r="BQ47" s="78"/>
      <c r="BR47" s="78"/>
      <c r="BS47" s="78"/>
      <c r="BT47" s="78"/>
      <c r="BU47" s="78"/>
      <c r="BV47" s="78"/>
      <c r="BW47" s="78"/>
      <c r="BX47" s="78"/>
      <c r="BY47" s="78"/>
      <c r="BZ47" s="79"/>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7"/>
      <c r="BM48" s="78"/>
      <c r="BN48" s="78"/>
      <c r="BO48" s="78"/>
      <c r="BP48" s="78"/>
      <c r="BQ48" s="78"/>
      <c r="BR48" s="78"/>
      <c r="BS48" s="78"/>
      <c r="BT48" s="78"/>
      <c r="BU48" s="78"/>
      <c r="BV48" s="78"/>
      <c r="BW48" s="78"/>
      <c r="BX48" s="78"/>
      <c r="BY48" s="78"/>
      <c r="BZ48" s="79"/>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7"/>
      <c r="BM49" s="78"/>
      <c r="BN49" s="78"/>
      <c r="BO49" s="78"/>
      <c r="BP49" s="78"/>
      <c r="BQ49" s="78"/>
      <c r="BR49" s="78"/>
      <c r="BS49" s="78"/>
      <c r="BT49" s="78"/>
      <c r="BU49" s="78"/>
      <c r="BV49" s="78"/>
      <c r="BW49" s="78"/>
      <c r="BX49" s="78"/>
      <c r="BY49" s="78"/>
      <c r="BZ49" s="79"/>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7"/>
      <c r="BM50" s="78"/>
      <c r="BN50" s="78"/>
      <c r="BO50" s="78"/>
      <c r="BP50" s="78"/>
      <c r="BQ50" s="78"/>
      <c r="BR50" s="78"/>
      <c r="BS50" s="78"/>
      <c r="BT50" s="78"/>
      <c r="BU50" s="78"/>
      <c r="BV50" s="78"/>
      <c r="BW50" s="78"/>
      <c r="BX50" s="78"/>
      <c r="BY50" s="78"/>
      <c r="BZ50" s="79"/>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7"/>
      <c r="BM51" s="78"/>
      <c r="BN51" s="78"/>
      <c r="BO51" s="78"/>
      <c r="BP51" s="78"/>
      <c r="BQ51" s="78"/>
      <c r="BR51" s="78"/>
      <c r="BS51" s="78"/>
      <c r="BT51" s="78"/>
      <c r="BU51" s="78"/>
      <c r="BV51" s="78"/>
      <c r="BW51" s="78"/>
      <c r="BX51" s="78"/>
      <c r="BY51" s="78"/>
      <c r="BZ51" s="79"/>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7"/>
      <c r="BM52" s="78"/>
      <c r="BN52" s="78"/>
      <c r="BO52" s="78"/>
      <c r="BP52" s="78"/>
      <c r="BQ52" s="78"/>
      <c r="BR52" s="78"/>
      <c r="BS52" s="78"/>
      <c r="BT52" s="78"/>
      <c r="BU52" s="78"/>
      <c r="BV52" s="78"/>
      <c r="BW52" s="78"/>
      <c r="BX52" s="78"/>
      <c r="BY52" s="78"/>
      <c r="BZ52" s="79"/>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7"/>
      <c r="BM53" s="78"/>
      <c r="BN53" s="78"/>
      <c r="BO53" s="78"/>
      <c r="BP53" s="78"/>
      <c r="BQ53" s="78"/>
      <c r="BR53" s="78"/>
      <c r="BS53" s="78"/>
      <c r="BT53" s="78"/>
      <c r="BU53" s="78"/>
      <c r="BV53" s="78"/>
      <c r="BW53" s="78"/>
      <c r="BX53" s="78"/>
      <c r="BY53" s="78"/>
      <c r="BZ53" s="79"/>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7"/>
      <c r="BM54" s="78"/>
      <c r="BN54" s="78"/>
      <c r="BO54" s="78"/>
      <c r="BP54" s="78"/>
      <c r="BQ54" s="78"/>
      <c r="BR54" s="78"/>
      <c r="BS54" s="78"/>
      <c r="BT54" s="78"/>
      <c r="BU54" s="78"/>
      <c r="BV54" s="78"/>
      <c r="BW54" s="78"/>
      <c r="BX54" s="78"/>
      <c r="BY54" s="78"/>
      <c r="BZ54" s="79"/>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7"/>
      <c r="BM55" s="78"/>
      <c r="BN55" s="78"/>
      <c r="BO55" s="78"/>
      <c r="BP55" s="78"/>
      <c r="BQ55" s="78"/>
      <c r="BR55" s="78"/>
      <c r="BS55" s="78"/>
      <c r="BT55" s="78"/>
      <c r="BU55" s="78"/>
      <c r="BV55" s="78"/>
      <c r="BW55" s="78"/>
      <c r="BX55" s="78"/>
      <c r="BY55" s="78"/>
      <c r="BZ55" s="79"/>
    </row>
    <row r="56" spans="1:78" ht="13.5" customHeight="1" x14ac:dyDescent="0.15">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7"/>
      <c r="BM56" s="78"/>
      <c r="BN56" s="78"/>
      <c r="BO56" s="78"/>
      <c r="BP56" s="78"/>
      <c r="BQ56" s="78"/>
      <c r="BR56" s="78"/>
      <c r="BS56" s="78"/>
      <c r="BT56" s="78"/>
      <c r="BU56" s="78"/>
      <c r="BV56" s="78"/>
      <c r="BW56" s="78"/>
      <c r="BX56" s="78"/>
      <c r="BY56" s="78"/>
      <c r="BZ56" s="79"/>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7"/>
      <c r="BM57" s="78"/>
      <c r="BN57" s="78"/>
      <c r="BO57" s="78"/>
      <c r="BP57" s="78"/>
      <c r="BQ57" s="78"/>
      <c r="BR57" s="78"/>
      <c r="BS57" s="78"/>
      <c r="BT57" s="78"/>
      <c r="BU57" s="78"/>
      <c r="BV57" s="78"/>
      <c r="BW57" s="78"/>
      <c r="BX57" s="78"/>
      <c r="BY57" s="78"/>
      <c r="BZ57" s="79"/>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7"/>
      <c r="BM58" s="78"/>
      <c r="BN58" s="78"/>
      <c r="BO58" s="78"/>
      <c r="BP58" s="78"/>
      <c r="BQ58" s="78"/>
      <c r="BR58" s="78"/>
      <c r="BS58" s="78"/>
      <c r="BT58" s="78"/>
      <c r="BU58" s="78"/>
      <c r="BV58" s="78"/>
      <c r="BW58" s="78"/>
      <c r="BX58" s="78"/>
      <c r="BY58" s="78"/>
      <c r="BZ58" s="7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7"/>
      <c r="BM59" s="78"/>
      <c r="BN59" s="78"/>
      <c r="BO59" s="78"/>
      <c r="BP59" s="78"/>
      <c r="BQ59" s="78"/>
      <c r="BR59" s="78"/>
      <c r="BS59" s="78"/>
      <c r="BT59" s="78"/>
      <c r="BU59" s="78"/>
      <c r="BV59" s="78"/>
      <c r="BW59" s="78"/>
      <c r="BX59" s="78"/>
      <c r="BY59" s="78"/>
      <c r="BZ59" s="79"/>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7"/>
      <c r="BM60" s="78"/>
      <c r="BN60" s="78"/>
      <c r="BO60" s="78"/>
      <c r="BP60" s="78"/>
      <c r="BQ60" s="78"/>
      <c r="BR60" s="78"/>
      <c r="BS60" s="78"/>
      <c r="BT60" s="78"/>
      <c r="BU60" s="78"/>
      <c r="BV60" s="78"/>
      <c r="BW60" s="78"/>
      <c r="BX60" s="78"/>
      <c r="BY60" s="78"/>
      <c r="BZ60" s="79"/>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7"/>
      <c r="BM61" s="78"/>
      <c r="BN61" s="78"/>
      <c r="BO61" s="78"/>
      <c r="BP61" s="78"/>
      <c r="BQ61" s="78"/>
      <c r="BR61" s="78"/>
      <c r="BS61" s="78"/>
      <c r="BT61" s="78"/>
      <c r="BU61" s="78"/>
      <c r="BV61" s="78"/>
      <c r="BW61" s="78"/>
      <c r="BX61" s="78"/>
      <c r="BY61" s="78"/>
      <c r="BZ61" s="79"/>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7"/>
      <c r="BM62" s="78"/>
      <c r="BN62" s="78"/>
      <c r="BO62" s="78"/>
      <c r="BP62" s="78"/>
      <c r="BQ62" s="78"/>
      <c r="BR62" s="78"/>
      <c r="BS62" s="78"/>
      <c r="BT62" s="78"/>
      <c r="BU62" s="78"/>
      <c r="BV62" s="78"/>
      <c r="BW62" s="78"/>
      <c r="BX62" s="78"/>
      <c r="BY62" s="78"/>
      <c r="BZ62" s="79"/>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0"/>
      <c r="BM63" s="81"/>
      <c r="BN63" s="81"/>
      <c r="BO63" s="81"/>
      <c r="BP63" s="81"/>
      <c r="BQ63" s="81"/>
      <c r="BR63" s="81"/>
      <c r="BS63" s="81"/>
      <c r="BT63" s="81"/>
      <c r="BU63" s="81"/>
      <c r="BV63" s="81"/>
      <c r="BW63" s="81"/>
      <c r="BX63" s="81"/>
      <c r="BY63" s="81"/>
      <c r="BZ63" s="82"/>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83" t="s">
        <v>37</v>
      </c>
      <c r="BM64" s="84"/>
      <c r="BN64" s="84"/>
      <c r="BO64" s="84"/>
      <c r="BP64" s="84"/>
      <c r="BQ64" s="84"/>
      <c r="BR64" s="84"/>
      <c r="BS64" s="84"/>
      <c r="BT64" s="84"/>
      <c r="BU64" s="84"/>
      <c r="BV64" s="84"/>
      <c r="BW64" s="84"/>
      <c r="BX64" s="84"/>
      <c r="BY64" s="84"/>
      <c r="BZ64" s="8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86"/>
      <c r="BM65" s="87"/>
      <c r="BN65" s="87"/>
      <c r="BO65" s="87"/>
      <c r="BP65" s="87"/>
      <c r="BQ65" s="87"/>
      <c r="BR65" s="87"/>
      <c r="BS65" s="87"/>
      <c r="BT65" s="87"/>
      <c r="BU65" s="87"/>
      <c r="BV65" s="87"/>
      <c r="BW65" s="87"/>
      <c r="BX65" s="87"/>
      <c r="BY65" s="87"/>
      <c r="BZ65" s="8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7" t="s">
        <v>121</v>
      </c>
      <c r="BM66" s="78"/>
      <c r="BN66" s="78"/>
      <c r="BO66" s="78"/>
      <c r="BP66" s="78"/>
      <c r="BQ66" s="78"/>
      <c r="BR66" s="78"/>
      <c r="BS66" s="78"/>
      <c r="BT66" s="78"/>
      <c r="BU66" s="78"/>
      <c r="BV66" s="78"/>
      <c r="BW66" s="78"/>
      <c r="BX66" s="78"/>
      <c r="BY66" s="78"/>
      <c r="BZ66" s="79"/>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7"/>
      <c r="BM67" s="78"/>
      <c r="BN67" s="78"/>
      <c r="BO67" s="78"/>
      <c r="BP67" s="78"/>
      <c r="BQ67" s="78"/>
      <c r="BR67" s="78"/>
      <c r="BS67" s="78"/>
      <c r="BT67" s="78"/>
      <c r="BU67" s="78"/>
      <c r="BV67" s="78"/>
      <c r="BW67" s="78"/>
      <c r="BX67" s="78"/>
      <c r="BY67" s="78"/>
      <c r="BZ67" s="79"/>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7"/>
      <c r="BM68" s="78"/>
      <c r="BN68" s="78"/>
      <c r="BO68" s="78"/>
      <c r="BP68" s="78"/>
      <c r="BQ68" s="78"/>
      <c r="BR68" s="78"/>
      <c r="BS68" s="78"/>
      <c r="BT68" s="78"/>
      <c r="BU68" s="78"/>
      <c r="BV68" s="78"/>
      <c r="BW68" s="78"/>
      <c r="BX68" s="78"/>
      <c r="BY68" s="78"/>
      <c r="BZ68" s="79"/>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7"/>
      <c r="BM69" s="78"/>
      <c r="BN69" s="78"/>
      <c r="BO69" s="78"/>
      <c r="BP69" s="78"/>
      <c r="BQ69" s="78"/>
      <c r="BR69" s="78"/>
      <c r="BS69" s="78"/>
      <c r="BT69" s="78"/>
      <c r="BU69" s="78"/>
      <c r="BV69" s="78"/>
      <c r="BW69" s="78"/>
      <c r="BX69" s="78"/>
      <c r="BY69" s="78"/>
      <c r="BZ69" s="79"/>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7"/>
      <c r="BM70" s="78"/>
      <c r="BN70" s="78"/>
      <c r="BO70" s="78"/>
      <c r="BP70" s="78"/>
      <c r="BQ70" s="78"/>
      <c r="BR70" s="78"/>
      <c r="BS70" s="78"/>
      <c r="BT70" s="78"/>
      <c r="BU70" s="78"/>
      <c r="BV70" s="78"/>
      <c r="BW70" s="78"/>
      <c r="BX70" s="78"/>
      <c r="BY70" s="78"/>
      <c r="BZ70" s="79"/>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7"/>
      <c r="BM71" s="78"/>
      <c r="BN71" s="78"/>
      <c r="BO71" s="78"/>
      <c r="BP71" s="78"/>
      <c r="BQ71" s="78"/>
      <c r="BR71" s="78"/>
      <c r="BS71" s="78"/>
      <c r="BT71" s="78"/>
      <c r="BU71" s="78"/>
      <c r="BV71" s="78"/>
      <c r="BW71" s="78"/>
      <c r="BX71" s="78"/>
      <c r="BY71" s="78"/>
      <c r="BZ71" s="79"/>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7"/>
      <c r="BM72" s="78"/>
      <c r="BN72" s="78"/>
      <c r="BO72" s="78"/>
      <c r="BP72" s="78"/>
      <c r="BQ72" s="78"/>
      <c r="BR72" s="78"/>
      <c r="BS72" s="78"/>
      <c r="BT72" s="78"/>
      <c r="BU72" s="78"/>
      <c r="BV72" s="78"/>
      <c r="BW72" s="78"/>
      <c r="BX72" s="78"/>
      <c r="BY72" s="78"/>
      <c r="BZ72" s="79"/>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7"/>
      <c r="BM73" s="78"/>
      <c r="BN73" s="78"/>
      <c r="BO73" s="78"/>
      <c r="BP73" s="78"/>
      <c r="BQ73" s="78"/>
      <c r="BR73" s="78"/>
      <c r="BS73" s="78"/>
      <c r="BT73" s="78"/>
      <c r="BU73" s="78"/>
      <c r="BV73" s="78"/>
      <c r="BW73" s="78"/>
      <c r="BX73" s="78"/>
      <c r="BY73" s="78"/>
      <c r="BZ73" s="79"/>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7"/>
      <c r="BM74" s="78"/>
      <c r="BN74" s="78"/>
      <c r="BO74" s="78"/>
      <c r="BP74" s="78"/>
      <c r="BQ74" s="78"/>
      <c r="BR74" s="78"/>
      <c r="BS74" s="78"/>
      <c r="BT74" s="78"/>
      <c r="BU74" s="78"/>
      <c r="BV74" s="78"/>
      <c r="BW74" s="78"/>
      <c r="BX74" s="78"/>
      <c r="BY74" s="78"/>
      <c r="BZ74" s="79"/>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7"/>
      <c r="BM75" s="78"/>
      <c r="BN75" s="78"/>
      <c r="BO75" s="78"/>
      <c r="BP75" s="78"/>
      <c r="BQ75" s="78"/>
      <c r="BR75" s="78"/>
      <c r="BS75" s="78"/>
      <c r="BT75" s="78"/>
      <c r="BU75" s="78"/>
      <c r="BV75" s="78"/>
      <c r="BW75" s="78"/>
      <c r="BX75" s="78"/>
      <c r="BY75" s="78"/>
      <c r="BZ75" s="79"/>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7"/>
      <c r="BM76" s="78"/>
      <c r="BN76" s="78"/>
      <c r="BO76" s="78"/>
      <c r="BP76" s="78"/>
      <c r="BQ76" s="78"/>
      <c r="BR76" s="78"/>
      <c r="BS76" s="78"/>
      <c r="BT76" s="78"/>
      <c r="BU76" s="78"/>
      <c r="BV76" s="78"/>
      <c r="BW76" s="78"/>
      <c r="BX76" s="78"/>
      <c r="BY76" s="78"/>
      <c r="BZ76" s="79"/>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7"/>
      <c r="BM77" s="78"/>
      <c r="BN77" s="78"/>
      <c r="BO77" s="78"/>
      <c r="BP77" s="78"/>
      <c r="BQ77" s="78"/>
      <c r="BR77" s="78"/>
      <c r="BS77" s="78"/>
      <c r="BT77" s="78"/>
      <c r="BU77" s="78"/>
      <c r="BV77" s="78"/>
      <c r="BW77" s="78"/>
      <c r="BX77" s="78"/>
      <c r="BY77" s="78"/>
      <c r="BZ77" s="79"/>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7"/>
      <c r="BM78" s="78"/>
      <c r="BN78" s="78"/>
      <c r="BO78" s="78"/>
      <c r="BP78" s="78"/>
      <c r="BQ78" s="78"/>
      <c r="BR78" s="78"/>
      <c r="BS78" s="78"/>
      <c r="BT78" s="78"/>
      <c r="BU78" s="78"/>
      <c r="BV78" s="78"/>
      <c r="BW78" s="78"/>
      <c r="BX78" s="78"/>
      <c r="BY78" s="78"/>
      <c r="BZ78" s="79"/>
    </row>
    <row r="79" spans="1:78" ht="13.5" customHeight="1" x14ac:dyDescent="0.15">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7"/>
      <c r="BM79" s="78"/>
      <c r="BN79" s="78"/>
      <c r="BO79" s="78"/>
      <c r="BP79" s="78"/>
      <c r="BQ79" s="78"/>
      <c r="BR79" s="78"/>
      <c r="BS79" s="78"/>
      <c r="BT79" s="78"/>
      <c r="BU79" s="78"/>
      <c r="BV79" s="78"/>
      <c r="BW79" s="78"/>
      <c r="BX79" s="78"/>
      <c r="BY79" s="78"/>
      <c r="BZ79" s="79"/>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7"/>
      <c r="BM80" s="78"/>
      <c r="BN80" s="78"/>
      <c r="BO80" s="78"/>
      <c r="BP80" s="78"/>
      <c r="BQ80" s="78"/>
      <c r="BR80" s="78"/>
      <c r="BS80" s="78"/>
      <c r="BT80" s="78"/>
      <c r="BU80" s="78"/>
      <c r="BV80" s="78"/>
      <c r="BW80" s="78"/>
      <c r="BX80" s="78"/>
      <c r="BY80" s="78"/>
      <c r="BZ80" s="79"/>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7"/>
      <c r="BM81" s="78"/>
      <c r="BN81" s="78"/>
      <c r="BO81" s="78"/>
      <c r="BP81" s="78"/>
      <c r="BQ81" s="78"/>
      <c r="BR81" s="78"/>
      <c r="BS81" s="78"/>
      <c r="BT81" s="78"/>
      <c r="BU81" s="78"/>
      <c r="BV81" s="78"/>
      <c r="BW81" s="78"/>
      <c r="BX81" s="78"/>
      <c r="BY81" s="78"/>
      <c r="BZ81" s="79"/>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0"/>
      <c r="BM82" s="81"/>
      <c r="BN82" s="81"/>
      <c r="BO82" s="81"/>
      <c r="BP82" s="81"/>
      <c r="BQ82" s="81"/>
      <c r="BR82" s="81"/>
      <c r="BS82" s="81"/>
      <c r="BT82" s="81"/>
      <c r="BU82" s="81"/>
      <c r="BV82" s="81"/>
      <c r="BW82" s="81"/>
      <c r="BX82" s="81"/>
      <c r="BY82" s="81"/>
      <c r="BZ82" s="82"/>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90" t="s">
        <v>64</v>
      </c>
      <c r="I3" s="91"/>
      <c r="J3" s="91"/>
      <c r="K3" s="91"/>
      <c r="L3" s="91"/>
      <c r="M3" s="91"/>
      <c r="N3" s="91"/>
      <c r="O3" s="91"/>
      <c r="P3" s="91"/>
      <c r="Q3" s="91"/>
      <c r="R3" s="91"/>
      <c r="S3" s="91"/>
      <c r="T3" s="91"/>
      <c r="U3" s="91"/>
      <c r="V3" s="91"/>
      <c r="W3" s="91"/>
      <c r="X3" s="92"/>
      <c r="Y3" s="96" t="s">
        <v>65</v>
      </c>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c r="DI3" s="89" t="s">
        <v>66</v>
      </c>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c r="EO3" s="89"/>
    </row>
    <row r="4" spans="1:148" x14ac:dyDescent="0.15">
      <c r="A4" s="29" t="s">
        <v>67</v>
      </c>
      <c r="B4" s="31"/>
      <c r="C4" s="31"/>
      <c r="D4" s="31"/>
      <c r="E4" s="31"/>
      <c r="F4" s="31"/>
      <c r="G4" s="31"/>
      <c r="H4" s="93"/>
      <c r="I4" s="94"/>
      <c r="J4" s="94"/>
      <c r="K4" s="94"/>
      <c r="L4" s="94"/>
      <c r="M4" s="94"/>
      <c r="N4" s="94"/>
      <c r="O4" s="94"/>
      <c r="P4" s="94"/>
      <c r="Q4" s="94"/>
      <c r="R4" s="94"/>
      <c r="S4" s="94"/>
      <c r="T4" s="94"/>
      <c r="U4" s="94"/>
      <c r="V4" s="94"/>
      <c r="W4" s="94"/>
      <c r="X4" s="95"/>
      <c r="Y4" s="89" t="s">
        <v>68</v>
      </c>
      <c r="Z4" s="89"/>
      <c r="AA4" s="89"/>
      <c r="AB4" s="89"/>
      <c r="AC4" s="89"/>
      <c r="AD4" s="89"/>
      <c r="AE4" s="89"/>
      <c r="AF4" s="89"/>
      <c r="AG4" s="89"/>
      <c r="AH4" s="89"/>
      <c r="AI4" s="89"/>
      <c r="AJ4" s="89" t="s">
        <v>69</v>
      </c>
      <c r="AK4" s="89"/>
      <c r="AL4" s="89"/>
      <c r="AM4" s="89"/>
      <c r="AN4" s="89"/>
      <c r="AO4" s="89"/>
      <c r="AP4" s="89"/>
      <c r="AQ4" s="89"/>
      <c r="AR4" s="89"/>
      <c r="AS4" s="89"/>
      <c r="AT4" s="89"/>
      <c r="AU4" s="89" t="s">
        <v>70</v>
      </c>
      <c r="AV4" s="89"/>
      <c r="AW4" s="89"/>
      <c r="AX4" s="89"/>
      <c r="AY4" s="89"/>
      <c r="AZ4" s="89"/>
      <c r="BA4" s="89"/>
      <c r="BB4" s="89"/>
      <c r="BC4" s="89"/>
      <c r="BD4" s="89"/>
      <c r="BE4" s="89"/>
      <c r="BF4" s="89" t="s">
        <v>71</v>
      </c>
      <c r="BG4" s="89"/>
      <c r="BH4" s="89"/>
      <c r="BI4" s="89"/>
      <c r="BJ4" s="89"/>
      <c r="BK4" s="89"/>
      <c r="BL4" s="89"/>
      <c r="BM4" s="89"/>
      <c r="BN4" s="89"/>
      <c r="BO4" s="89"/>
      <c r="BP4" s="89"/>
      <c r="BQ4" s="89" t="s">
        <v>72</v>
      </c>
      <c r="BR4" s="89"/>
      <c r="BS4" s="89"/>
      <c r="BT4" s="89"/>
      <c r="BU4" s="89"/>
      <c r="BV4" s="89"/>
      <c r="BW4" s="89"/>
      <c r="BX4" s="89"/>
      <c r="BY4" s="89"/>
      <c r="BZ4" s="89"/>
      <c r="CA4" s="89"/>
      <c r="CB4" s="89" t="s">
        <v>73</v>
      </c>
      <c r="CC4" s="89"/>
      <c r="CD4" s="89"/>
      <c r="CE4" s="89"/>
      <c r="CF4" s="89"/>
      <c r="CG4" s="89"/>
      <c r="CH4" s="89"/>
      <c r="CI4" s="89"/>
      <c r="CJ4" s="89"/>
      <c r="CK4" s="89"/>
      <c r="CL4" s="89"/>
      <c r="CM4" s="89" t="s">
        <v>74</v>
      </c>
      <c r="CN4" s="89"/>
      <c r="CO4" s="89"/>
      <c r="CP4" s="89"/>
      <c r="CQ4" s="89"/>
      <c r="CR4" s="89"/>
      <c r="CS4" s="89"/>
      <c r="CT4" s="89"/>
      <c r="CU4" s="89"/>
      <c r="CV4" s="89"/>
      <c r="CW4" s="89"/>
      <c r="CX4" s="89" t="s">
        <v>75</v>
      </c>
      <c r="CY4" s="89"/>
      <c r="CZ4" s="89"/>
      <c r="DA4" s="89"/>
      <c r="DB4" s="89"/>
      <c r="DC4" s="89"/>
      <c r="DD4" s="89"/>
      <c r="DE4" s="89"/>
      <c r="DF4" s="89"/>
      <c r="DG4" s="89"/>
      <c r="DH4" s="89"/>
      <c r="DI4" s="89" t="s">
        <v>76</v>
      </c>
      <c r="DJ4" s="89"/>
      <c r="DK4" s="89"/>
      <c r="DL4" s="89"/>
      <c r="DM4" s="89"/>
      <c r="DN4" s="89"/>
      <c r="DO4" s="89"/>
      <c r="DP4" s="89"/>
      <c r="DQ4" s="89"/>
      <c r="DR4" s="89"/>
      <c r="DS4" s="89"/>
      <c r="DT4" s="89" t="s">
        <v>77</v>
      </c>
      <c r="DU4" s="89"/>
      <c r="DV4" s="89"/>
      <c r="DW4" s="89"/>
      <c r="DX4" s="89"/>
      <c r="DY4" s="89"/>
      <c r="DZ4" s="89"/>
      <c r="EA4" s="89"/>
      <c r="EB4" s="89"/>
      <c r="EC4" s="89"/>
      <c r="ED4" s="89"/>
      <c r="EE4" s="89" t="s">
        <v>78</v>
      </c>
      <c r="EF4" s="89"/>
      <c r="EG4" s="89"/>
      <c r="EH4" s="89"/>
      <c r="EI4" s="89"/>
      <c r="EJ4" s="89"/>
      <c r="EK4" s="89"/>
      <c r="EL4" s="89"/>
      <c r="EM4" s="89"/>
      <c r="EN4" s="89"/>
      <c r="EO4" s="89"/>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422088</v>
      </c>
      <c r="D6" s="34">
        <f t="shared" si="3"/>
        <v>46</v>
      </c>
      <c r="E6" s="34">
        <f t="shared" si="3"/>
        <v>17</v>
      </c>
      <c r="F6" s="34">
        <f t="shared" si="3"/>
        <v>1</v>
      </c>
      <c r="G6" s="34">
        <f t="shared" si="3"/>
        <v>0</v>
      </c>
      <c r="H6" s="34" t="str">
        <f t="shared" si="3"/>
        <v>長崎県　松浦市</v>
      </c>
      <c r="I6" s="34" t="str">
        <f t="shared" si="3"/>
        <v>法適用</v>
      </c>
      <c r="J6" s="34" t="str">
        <f t="shared" si="3"/>
        <v>下水道事業</v>
      </c>
      <c r="K6" s="34" t="str">
        <f t="shared" si="3"/>
        <v>公共下水道</v>
      </c>
      <c r="L6" s="34" t="str">
        <f t="shared" si="3"/>
        <v>Cc3</v>
      </c>
      <c r="M6" s="34">
        <f t="shared" si="3"/>
        <v>0</v>
      </c>
      <c r="N6" s="35" t="str">
        <f t="shared" si="3"/>
        <v>-</v>
      </c>
      <c r="O6" s="35">
        <f t="shared" si="3"/>
        <v>48.79</v>
      </c>
      <c r="P6" s="35">
        <f t="shared" si="3"/>
        <v>20.96</v>
      </c>
      <c r="Q6" s="35">
        <f t="shared" si="3"/>
        <v>99.92</v>
      </c>
      <c r="R6" s="35">
        <f t="shared" si="3"/>
        <v>3346</v>
      </c>
      <c r="S6" s="35">
        <f t="shared" si="3"/>
        <v>23725</v>
      </c>
      <c r="T6" s="35">
        <f t="shared" si="3"/>
        <v>130.55000000000001</v>
      </c>
      <c r="U6" s="35">
        <f t="shared" si="3"/>
        <v>181.73</v>
      </c>
      <c r="V6" s="35">
        <f t="shared" si="3"/>
        <v>4940</v>
      </c>
      <c r="W6" s="35">
        <f t="shared" si="3"/>
        <v>1.88</v>
      </c>
      <c r="X6" s="35">
        <f t="shared" si="3"/>
        <v>2627.66</v>
      </c>
      <c r="Y6" s="36">
        <f>IF(Y7="",NA(),Y7)</f>
        <v>60.95</v>
      </c>
      <c r="Z6" s="36">
        <f t="shared" ref="Z6:AH6" si="4">IF(Z7="",NA(),Z7)</f>
        <v>63.1</v>
      </c>
      <c r="AA6" s="36">
        <f t="shared" si="4"/>
        <v>71.25</v>
      </c>
      <c r="AB6" s="36">
        <f t="shared" si="4"/>
        <v>72.650000000000006</v>
      </c>
      <c r="AC6" s="36">
        <f t="shared" si="4"/>
        <v>123.25</v>
      </c>
      <c r="AD6" s="36">
        <f t="shared" si="4"/>
        <v>83.35</v>
      </c>
      <c r="AE6" s="36">
        <f t="shared" si="4"/>
        <v>79.8</v>
      </c>
      <c r="AF6" s="36">
        <f t="shared" si="4"/>
        <v>94.12</v>
      </c>
      <c r="AG6" s="36">
        <f t="shared" si="4"/>
        <v>98.03</v>
      </c>
      <c r="AH6" s="36">
        <f t="shared" si="4"/>
        <v>100.67</v>
      </c>
      <c r="AI6" s="35" t="str">
        <f>IF(AI7="","",IF(AI7="-","【-】","【"&amp;SUBSTITUTE(TEXT(AI7,"#,##0.00"),"-","△")&amp;"】"))</f>
        <v>【108.57】</v>
      </c>
      <c r="AJ6" s="36">
        <f>IF(AJ7="",NA(),AJ7)</f>
        <v>858.19</v>
      </c>
      <c r="AK6" s="36">
        <f t="shared" ref="AK6:AS6" si="5">IF(AK7="",NA(),AK7)</f>
        <v>977.41</v>
      </c>
      <c r="AL6" s="36">
        <f t="shared" si="5"/>
        <v>1087.81</v>
      </c>
      <c r="AM6" s="36">
        <f t="shared" si="5"/>
        <v>901.28</v>
      </c>
      <c r="AN6" s="36">
        <f t="shared" si="5"/>
        <v>727.91</v>
      </c>
      <c r="AO6" s="36">
        <f t="shared" si="5"/>
        <v>343.12</v>
      </c>
      <c r="AP6" s="36">
        <f t="shared" si="5"/>
        <v>637.74</v>
      </c>
      <c r="AQ6" s="36">
        <f t="shared" si="5"/>
        <v>393.94</v>
      </c>
      <c r="AR6" s="36">
        <f t="shared" si="5"/>
        <v>196.92</v>
      </c>
      <c r="AS6" s="36">
        <f t="shared" si="5"/>
        <v>370.35</v>
      </c>
      <c r="AT6" s="35" t="str">
        <f>IF(AT7="","",IF(AT7="-","【-】","【"&amp;SUBSTITUTE(TEXT(AT7,"#,##0.00"),"-","△")&amp;"】"))</f>
        <v>【4.38】</v>
      </c>
      <c r="AU6" s="36">
        <f>IF(AU7="",NA(),AU7)</f>
        <v>128.51</v>
      </c>
      <c r="AV6" s="36">
        <f t="shared" ref="AV6:BD6" si="6">IF(AV7="",NA(),AV7)</f>
        <v>124.92</v>
      </c>
      <c r="AW6" s="36">
        <f t="shared" si="6"/>
        <v>58.67</v>
      </c>
      <c r="AX6" s="36">
        <f t="shared" si="6"/>
        <v>61.73</v>
      </c>
      <c r="AY6" s="36">
        <f t="shared" si="6"/>
        <v>49.7</v>
      </c>
      <c r="AZ6" s="36">
        <f t="shared" si="6"/>
        <v>400.5</v>
      </c>
      <c r="BA6" s="36">
        <f t="shared" si="6"/>
        <v>298.42</v>
      </c>
      <c r="BB6" s="36">
        <f t="shared" si="6"/>
        <v>63.93</v>
      </c>
      <c r="BC6" s="36">
        <f t="shared" si="6"/>
        <v>70.02</v>
      </c>
      <c r="BD6" s="36">
        <f t="shared" si="6"/>
        <v>63.8</v>
      </c>
      <c r="BE6" s="35" t="str">
        <f>IF(BE7="","",IF(BE7="-","【-】","【"&amp;SUBSTITUTE(TEXT(BE7,"#,##0.00"),"-","△")&amp;"】"))</f>
        <v>【59.95】</v>
      </c>
      <c r="BF6" s="35">
        <f>IF(BF7="",NA(),BF7)</f>
        <v>0</v>
      </c>
      <c r="BG6" s="35">
        <f t="shared" ref="BG6:BO6" si="7">IF(BG7="",NA(),BG7)</f>
        <v>0</v>
      </c>
      <c r="BH6" s="35">
        <f t="shared" si="7"/>
        <v>0</v>
      </c>
      <c r="BI6" s="35">
        <f t="shared" si="7"/>
        <v>0</v>
      </c>
      <c r="BJ6" s="35">
        <f t="shared" si="7"/>
        <v>0</v>
      </c>
      <c r="BK6" s="36">
        <f t="shared" si="7"/>
        <v>1574.53</v>
      </c>
      <c r="BL6" s="36">
        <f t="shared" si="7"/>
        <v>1506.51</v>
      </c>
      <c r="BM6" s="36">
        <f t="shared" si="7"/>
        <v>1315.67</v>
      </c>
      <c r="BN6" s="36">
        <f t="shared" si="7"/>
        <v>1240.1600000000001</v>
      </c>
      <c r="BO6" s="36">
        <f t="shared" si="7"/>
        <v>1193.49</v>
      </c>
      <c r="BP6" s="35" t="str">
        <f>IF(BP7="","",IF(BP7="-","【-】","【"&amp;SUBSTITUTE(TEXT(BP7,"#,##0.00"),"-","△")&amp;"】"))</f>
        <v>【728.30】</v>
      </c>
      <c r="BQ6" s="36">
        <f>IF(BQ7="",NA(),BQ7)</f>
        <v>33.119999999999997</v>
      </c>
      <c r="BR6" s="36">
        <f t="shared" ref="BR6:BZ6" si="8">IF(BR7="",NA(),BR7)</f>
        <v>35.89</v>
      </c>
      <c r="BS6" s="36">
        <f t="shared" si="8"/>
        <v>36.78</v>
      </c>
      <c r="BT6" s="36">
        <f t="shared" si="8"/>
        <v>34.729999999999997</v>
      </c>
      <c r="BU6" s="36">
        <f t="shared" si="8"/>
        <v>83.89</v>
      </c>
      <c r="BV6" s="36">
        <f t="shared" si="8"/>
        <v>57.36</v>
      </c>
      <c r="BW6" s="36">
        <f t="shared" si="8"/>
        <v>57.33</v>
      </c>
      <c r="BX6" s="36">
        <f t="shared" si="8"/>
        <v>60.78</v>
      </c>
      <c r="BY6" s="36">
        <f t="shared" si="8"/>
        <v>60.17</v>
      </c>
      <c r="BZ6" s="36">
        <f t="shared" si="8"/>
        <v>65.569999999999993</v>
      </c>
      <c r="CA6" s="35" t="str">
        <f>IF(CA7="","",IF(CA7="-","【-】","【"&amp;SUBSTITUTE(TEXT(CA7,"#,##0.00"),"-","△")&amp;"】"))</f>
        <v>【100.04】</v>
      </c>
      <c r="CB6" s="36">
        <f>IF(CB7="",NA(),CB7)</f>
        <v>512.04999999999995</v>
      </c>
      <c r="CC6" s="36">
        <f t="shared" ref="CC6:CK6" si="9">IF(CC7="",NA(),CC7)</f>
        <v>473.35</v>
      </c>
      <c r="CD6" s="36">
        <f t="shared" si="9"/>
        <v>462.54</v>
      </c>
      <c r="CE6" s="36">
        <f t="shared" si="9"/>
        <v>487.03</v>
      </c>
      <c r="CF6" s="36">
        <f t="shared" si="9"/>
        <v>201.52</v>
      </c>
      <c r="CG6" s="36">
        <f t="shared" si="9"/>
        <v>279.91000000000003</v>
      </c>
      <c r="CH6" s="36">
        <f t="shared" si="9"/>
        <v>284.52999999999997</v>
      </c>
      <c r="CI6" s="36">
        <f t="shared" si="9"/>
        <v>276.26</v>
      </c>
      <c r="CJ6" s="36">
        <f t="shared" si="9"/>
        <v>281.52999999999997</v>
      </c>
      <c r="CK6" s="36">
        <f t="shared" si="9"/>
        <v>263.04000000000002</v>
      </c>
      <c r="CL6" s="35" t="str">
        <f>IF(CL7="","",IF(CL7="-","【-】","【"&amp;SUBSTITUTE(TEXT(CL7,"#,##0.00"),"-","△")&amp;"】"))</f>
        <v>【137.82】</v>
      </c>
      <c r="CM6" s="36">
        <f>IF(CM7="",NA(),CM7)</f>
        <v>30.71</v>
      </c>
      <c r="CN6" s="36">
        <f t="shared" ref="CN6:CV6" si="10">IF(CN7="",NA(),CN7)</f>
        <v>32.78</v>
      </c>
      <c r="CO6" s="36">
        <f t="shared" si="10"/>
        <v>35.450000000000003</v>
      </c>
      <c r="CP6" s="36">
        <f t="shared" si="10"/>
        <v>37.64</v>
      </c>
      <c r="CQ6" s="36">
        <f t="shared" si="10"/>
        <v>39.86</v>
      </c>
      <c r="CR6" s="36">
        <f t="shared" si="10"/>
        <v>40.07</v>
      </c>
      <c r="CS6" s="36">
        <f t="shared" si="10"/>
        <v>39.92</v>
      </c>
      <c r="CT6" s="36">
        <f t="shared" si="10"/>
        <v>41.63</v>
      </c>
      <c r="CU6" s="36">
        <f t="shared" si="10"/>
        <v>44.89</v>
      </c>
      <c r="CV6" s="36">
        <f t="shared" si="10"/>
        <v>40.75</v>
      </c>
      <c r="CW6" s="35" t="str">
        <f>IF(CW7="","",IF(CW7="-","【-】","【"&amp;SUBSTITUTE(TEXT(CW7,"#,##0.00"),"-","△")&amp;"】"))</f>
        <v>【60.09】</v>
      </c>
      <c r="CX6" s="36">
        <f>IF(CX7="",NA(),CX7)</f>
        <v>51.99</v>
      </c>
      <c r="CY6" s="36">
        <f t="shared" ref="CY6:DG6" si="11">IF(CY7="",NA(),CY7)</f>
        <v>54.39</v>
      </c>
      <c r="CZ6" s="36">
        <f t="shared" si="11"/>
        <v>58.42</v>
      </c>
      <c r="DA6" s="36">
        <f t="shared" si="11"/>
        <v>62.89</v>
      </c>
      <c r="DB6" s="36">
        <f t="shared" si="11"/>
        <v>65.36</v>
      </c>
      <c r="DC6" s="36">
        <f t="shared" si="11"/>
        <v>66</v>
      </c>
      <c r="DD6" s="36">
        <f t="shared" si="11"/>
        <v>65.86</v>
      </c>
      <c r="DE6" s="36">
        <f t="shared" si="11"/>
        <v>66.33</v>
      </c>
      <c r="DF6" s="36">
        <f t="shared" si="11"/>
        <v>64.89</v>
      </c>
      <c r="DG6" s="36">
        <f t="shared" si="11"/>
        <v>64.97</v>
      </c>
      <c r="DH6" s="35" t="str">
        <f>IF(DH7="","",IF(DH7="-","【-】","【"&amp;SUBSTITUTE(TEXT(DH7,"#,##0.00"),"-","△")&amp;"】"))</f>
        <v>【94.90】</v>
      </c>
      <c r="DI6" s="36">
        <f>IF(DI7="",NA(),DI7)</f>
        <v>6.99</v>
      </c>
      <c r="DJ6" s="36">
        <f t="shared" ref="DJ6:DR6" si="12">IF(DJ7="",NA(),DJ7)</f>
        <v>8.34</v>
      </c>
      <c r="DK6" s="36">
        <f t="shared" si="12"/>
        <v>14.77</v>
      </c>
      <c r="DL6" s="36">
        <f t="shared" si="12"/>
        <v>16.77</v>
      </c>
      <c r="DM6" s="36">
        <f t="shared" si="12"/>
        <v>18.899999999999999</v>
      </c>
      <c r="DN6" s="36">
        <f t="shared" si="12"/>
        <v>12.14</v>
      </c>
      <c r="DO6" s="36">
        <f t="shared" si="12"/>
        <v>9.42</v>
      </c>
      <c r="DP6" s="36">
        <f t="shared" si="12"/>
        <v>28.43</v>
      </c>
      <c r="DQ6" s="36">
        <f t="shared" si="12"/>
        <v>11.68</v>
      </c>
      <c r="DR6" s="36">
        <f t="shared" si="12"/>
        <v>17.52</v>
      </c>
      <c r="DS6" s="35" t="str">
        <f>IF(DS7="","",IF(DS7="-","【-】","【"&amp;SUBSTITUTE(TEXT(DS7,"#,##0.00"),"-","△")&amp;"】"))</f>
        <v>【37.36】</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5">
        <f t="shared" si="13"/>
        <v>0</v>
      </c>
      <c r="EC6" s="35">
        <f t="shared" si="13"/>
        <v>0</v>
      </c>
      <c r="ED6" s="35" t="str">
        <f>IF(ED7="","",IF(ED7="-","【-】","【"&amp;SUBSTITUTE(TEXT(ED7,"#,##0.00"),"-","△")&amp;"】"))</f>
        <v>【4.96】</v>
      </c>
      <c r="EE6" s="35">
        <f>IF(EE7="",NA(),EE7)</f>
        <v>0</v>
      </c>
      <c r="EF6" s="35">
        <f t="shared" ref="EF6:EN6" si="14">IF(EF7="",NA(),EF7)</f>
        <v>0</v>
      </c>
      <c r="EG6" s="35">
        <f t="shared" si="14"/>
        <v>0</v>
      </c>
      <c r="EH6" s="35">
        <f t="shared" si="14"/>
        <v>0</v>
      </c>
      <c r="EI6" s="35">
        <f t="shared" si="14"/>
        <v>0</v>
      </c>
      <c r="EJ6" s="36">
        <f t="shared" si="14"/>
        <v>0.18</v>
      </c>
      <c r="EK6" s="36">
        <f t="shared" si="14"/>
        <v>0.19</v>
      </c>
      <c r="EL6" s="36">
        <f t="shared" si="14"/>
        <v>0.16</v>
      </c>
      <c r="EM6" s="36">
        <f t="shared" si="14"/>
        <v>0.33</v>
      </c>
      <c r="EN6" s="36">
        <f t="shared" si="14"/>
        <v>0.21</v>
      </c>
      <c r="EO6" s="35" t="str">
        <f>IF(EO7="","",IF(EO7="-","【-】","【"&amp;SUBSTITUTE(TEXT(EO7,"#,##0.00"),"-","△")&amp;"】"))</f>
        <v>【0.27】</v>
      </c>
    </row>
    <row r="7" spans="1:148" s="37" customFormat="1" x14ac:dyDescent="0.15">
      <c r="A7" s="29"/>
      <c r="B7" s="38">
        <v>2016</v>
      </c>
      <c r="C7" s="38">
        <v>422088</v>
      </c>
      <c r="D7" s="38">
        <v>46</v>
      </c>
      <c r="E7" s="38">
        <v>17</v>
      </c>
      <c r="F7" s="38">
        <v>1</v>
      </c>
      <c r="G7" s="38">
        <v>0</v>
      </c>
      <c r="H7" s="38" t="s">
        <v>108</v>
      </c>
      <c r="I7" s="38" t="s">
        <v>109</v>
      </c>
      <c r="J7" s="38" t="s">
        <v>110</v>
      </c>
      <c r="K7" s="38" t="s">
        <v>111</v>
      </c>
      <c r="L7" s="38" t="s">
        <v>112</v>
      </c>
      <c r="M7" s="38"/>
      <c r="N7" s="39" t="s">
        <v>113</v>
      </c>
      <c r="O7" s="39">
        <v>48.79</v>
      </c>
      <c r="P7" s="39">
        <v>20.96</v>
      </c>
      <c r="Q7" s="39">
        <v>99.92</v>
      </c>
      <c r="R7" s="39">
        <v>3346</v>
      </c>
      <c r="S7" s="39">
        <v>23725</v>
      </c>
      <c r="T7" s="39">
        <v>130.55000000000001</v>
      </c>
      <c r="U7" s="39">
        <v>181.73</v>
      </c>
      <c r="V7" s="39">
        <v>4940</v>
      </c>
      <c r="W7" s="39">
        <v>1.88</v>
      </c>
      <c r="X7" s="39">
        <v>2627.66</v>
      </c>
      <c r="Y7" s="39">
        <v>60.95</v>
      </c>
      <c r="Z7" s="39">
        <v>63.1</v>
      </c>
      <c r="AA7" s="39">
        <v>71.25</v>
      </c>
      <c r="AB7" s="39">
        <v>72.650000000000006</v>
      </c>
      <c r="AC7" s="39">
        <v>123.25</v>
      </c>
      <c r="AD7" s="39">
        <v>83.35</v>
      </c>
      <c r="AE7" s="39">
        <v>79.8</v>
      </c>
      <c r="AF7" s="39">
        <v>94.12</v>
      </c>
      <c r="AG7" s="39">
        <v>98.03</v>
      </c>
      <c r="AH7" s="39">
        <v>100.67</v>
      </c>
      <c r="AI7" s="39">
        <v>108.57</v>
      </c>
      <c r="AJ7" s="39">
        <v>858.19</v>
      </c>
      <c r="AK7" s="39">
        <v>977.41</v>
      </c>
      <c r="AL7" s="39">
        <v>1087.81</v>
      </c>
      <c r="AM7" s="39">
        <v>901.28</v>
      </c>
      <c r="AN7" s="39">
        <v>727.91</v>
      </c>
      <c r="AO7" s="39">
        <v>343.12</v>
      </c>
      <c r="AP7" s="39">
        <v>637.74</v>
      </c>
      <c r="AQ7" s="39">
        <v>393.94</v>
      </c>
      <c r="AR7" s="39">
        <v>196.92</v>
      </c>
      <c r="AS7" s="39">
        <v>370.35</v>
      </c>
      <c r="AT7" s="39">
        <v>4.38</v>
      </c>
      <c r="AU7" s="39">
        <v>128.51</v>
      </c>
      <c r="AV7" s="39">
        <v>124.92</v>
      </c>
      <c r="AW7" s="39">
        <v>58.67</v>
      </c>
      <c r="AX7" s="39">
        <v>61.73</v>
      </c>
      <c r="AY7" s="39">
        <v>49.7</v>
      </c>
      <c r="AZ7" s="39">
        <v>400.5</v>
      </c>
      <c r="BA7" s="39">
        <v>298.42</v>
      </c>
      <c r="BB7" s="39">
        <v>63.93</v>
      </c>
      <c r="BC7" s="39">
        <v>70.02</v>
      </c>
      <c r="BD7" s="39">
        <v>63.8</v>
      </c>
      <c r="BE7" s="39">
        <v>59.95</v>
      </c>
      <c r="BF7" s="39">
        <v>0</v>
      </c>
      <c r="BG7" s="39">
        <v>0</v>
      </c>
      <c r="BH7" s="39">
        <v>0</v>
      </c>
      <c r="BI7" s="39">
        <v>0</v>
      </c>
      <c r="BJ7" s="39">
        <v>0</v>
      </c>
      <c r="BK7" s="39">
        <v>1574.53</v>
      </c>
      <c r="BL7" s="39">
        <v>1506.51</v>
      </c>
      <c r="BM7" s="39">
        <v>1315.67</v>
      </c>
      <c r="BN7" s="39">
        <v>1240.1600000000001</v>
      </c>
      <c r="BO7" s="39">
        <v>1193.49</v>
      </c>
      <c r="BP7" s="39">
        <v>728.3</v>
      </c>
      <c r="BQ7" s="39">
        <v>33.119999999999997</v>
      </c>
      <c r="BR7" s="39">
        <v>35.89</v>
      </c>
      <c r="BS7" s="39">
        <v>36.78</v>
      </c>
      <c r="BT7" s="39">
        <v>34.729999999999997</v>
      </c>
      <c r="BU7" s="39">
        <v>83.89</v>
      </c>
      <c r="BV7" s="39">
        <v>57.36</v>
      </c>
      <c r="BW7" s="39">
        <v>57.33</v>
      </c>
      <c r="BX7" s="39">
        <v>60.78</v>
      </c>
      <c r="BY7" s="39">
        <v>60.17</v>
      </c>
      <c r="BZ7" s="39">
        <v>65.569999999999993</v>
      </c>
      <c r="CA7" s="39">
        <v>100.04</v>
      </c>
      <c r="CB7" s="39">
        <v>512.04999999999995</v>
      </c>
      <c r="CC7" s="39">
        <v>473.35</v>
      </c>
      <c r="CD7" s="39">
        <v>462.54</v>
      </c>
      <c r="CE7" s="39">
        <v>487.03</v>
      </c>
      <c r="CF7" s="39">
        <v>201.52</v>
      </c>
      <c r="CG7" s="39">
        <v>279.91000000000003</v>
      </c>
      <c r="CH7" s="39">
        <v>284.52999999999997</v>
      </c>
      <c r="CI7" s="39">
        <v>276.26</v>
      </c>
      <c r="CJ7" s="39">
        <v>281.52999999999997</v>
      </c>
      <c r="CK7" s="39">
        <v>263.04000000000002</v>
      </c>
      <c r="CL7" s="39">
        <v>137.82</v>
      </c>
      <c r="CM7" s="39">
        <v>30.71</v>
      </c>
      <c r="CN7" s="39">
        <v>32.78</v>
      </c>
      <c r="CO7" s="39">
        <v>35.450000000000003</v>
      </c>
      <c r="CP7" s="39">
        <v>37.64</v>
      </c>
      <c r="CQ7" s="39">
        <v>39.86</v>
      </c>
      <c r="CR7" s="39">
        <v>40.07</v>
      </c>
      <c r="CS7" s="39">
        <v>39.92</v>
      </c>
      <c r="CT7" s="39">
        <v>41.63</v>
      </c>
      <c r="CU7" s="39">
        <v>44.89</v>
      </c>
      <c r="CV7" s="39">
        <v>40.75</v>
      </c>
      <c r="CW7" s="39">
        <v>60.09</v>
      </c>
      <c r="CX7" s="39">
        <v>51.99</v>
      </c>
      <c r="CY7" s="39">
        <v>54.39</v>
      </c>
      <c r="CZ7" s="39">
        <v>58.42</v>
      </c>
      <c r="DA7" s="39">
        <v>62.89</v>
      </c>
      <c r="DB7" s="39">
        <v>65.36</v>
      </c>
      <c r="DC7" s="39">
        <v>66</v>
      </c>
      <c r="DD7" s="39">
        <v>65.86</v>
      </c>
      <c r="DE7" s="39">
        <v>66.33</v>
      </c>
      <c r="DF7" s="39">
        <v>64.89</v>
      </c>
      <c r="DG7" s="39">
        <v>64.97</v>
      </c>
      <c r="DH7" s="39">
        <v>94.9</v>
      </c>
      <c r="DI7" s="39">
        <v>6.99</v>
      </c>
      <c r="DJ7" s="39">
        <v>8.34</v>
      </c>
      <c r="DK7" s="39">
        <v>14.77</v>
      </c>
      <c r="DL7" s="39">
        <v>16.77</v>
      </c>
      <c r="DM7" s="39">
        <v>18.899999999999999</v>
      </c>
      <c r="DN7" s="39">
        <v>12.14</v>
      </c>
      <c r="DO7" s="39">
        <v>9.42</v>
      </c>
      <c r="DP7" s="39">
        <v>28.43</v>
      </c>
      <c r="DQ7" s="39">
        <v>11.68</v>
      </c>
      <c r="DR7" s="39">
        <v>17.52</v>
      </c>
      <c r="DS7" s="39">
        <v>37.36</v>
      </c>
      <c r="DT7" s="39">
        <v>0</v>
      </c>
      <c r="DU7" s="39">
        <v>0</v>
      </c>
      <c r="DV7" s="39">
        <v>0</v>
      </c>
      <c r="DW7" s="39">
        <v>0</v>
      </c>
      <c r="DX7" s="39">
        <v>0</v>
      </c>
      <c r="DY7" s="39">
        <v>0</v>
      </c>
      <c r="DZ7" s="39">
        <v>0</v>
      </c>
      <c r="EA7" s="39">
        <v>0</v>
      </c>
      <c r="EB7" s="39">
        <v>0</v>
      </c>
      <c r="EC7" s="39">
        <v>0</v>
      </c>
      <c r="ED7" s="39">
        <v>4.96</v>
      </c>
      <c r="EE7" s="39">
        <v>0</v>
      </c>
      <c r="EF7" s="39">
        <v>0</v>
      </c>
      <c r="EG7" s="39">
        <v>0</v>
      </c>
      <c r="EH7" s="39">
        <v>0</v>
      </c>
      <c r="EI7" s="39">
        <v>0</v>
      </c>
      <c r="EJ7" s="39">
        <v>0.18</v>
      </c>
      <c r="EK7" s="39">
        <v>0.19</v>
      </c>
      <c r="EL7" s="39">
        <v>0.16</v>
      </c>
      <c r="EM7" s="39">
        <v>0.33</v>
      </c>
      <c r="EN7" s="39">
        <v>0.21</v>
      </c>
      <c r="EO7" s="39">
        <v>0.27</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m1190111</cp:lastModifiedBy>
  <cp:lastPrinted>2018-02-05T01:59:46Z</cp:lastPrinted>
  <dcterms:created xsi:type="dcterms:W3CDTF">2017-12-25T01:53:54Z</dcterms:created>
  <dcterms:modified xsi:type="dcterms:W3CDTF">2022-10-11T03:51:46Z</dcterms:modified>
  <cp:category/>
</cp:coreProperties>
</file>