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dge_一時フォルダ\"/>
    </mc:Choice>
  </mc:AlternateContent>
  <workbookProtection workbookPassword="B319" lockStructure="1"/>
  <bookViews>
    <workbookView xWindow="0" yWindow="0" windowWidth="28800" windowHeight="1245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J86" i="4"/>
  <c r="I86" i="4"/>
  <c r="BB10" i="4"/>
  <c r="AD10" i="4"/>
  <c r="P10" i="4"/>
  <c r="B10"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<sst xmlns="http://schemas.openxmlformats.org/spreadsheetml/2006/main" count="235" uniqueCount="123">
  <si>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</si>
  <si>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</si>
  <si>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</si>
  <si>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</si>
  <si>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</si>
  <si>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</si>
  <si>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</si>
  <si>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</si>
  <si>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</si>
  <si>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</si>
  <si>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</si>
  <si>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</si>
  <si>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</si>
  <si>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</si>
  <si>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</si>
  <si>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</si>
  <si>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</si>
  <si>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</si>
  <si>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</si>
  <si>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</si>
  <si>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</si>
  <si>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</si>
  <si>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</si>
  <si>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</si>
  <si>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</si>
  <si>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</si>
  <si>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</si>
  <si>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</si>
  <si>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</si>
  <si>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</si>
  <si>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</si>
  <si>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</si>
  <si>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</si>
  <si>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</si>
  <si>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</si>
  <si>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</si>
  <si>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</si>
  <si>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</si>
  <si>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</si>
  <si>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</si>
  <si>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</si>
  <si>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</si>
  <si>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</si>
  <si>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</si>
  <si>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</si>
  <si>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</si>
  <si>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</si>
  <si>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</si>
  <si>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</si>
  <si>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</si>
  <si>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</si>
  <si>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</si>
  <si>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</si>
  <si>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</si>
  <si>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</si>
  <si>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</si>
  <si>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</si>
  <si>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</si>
  <si>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</si>
  <si>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</si>
  <si>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</si>
  <si>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</si>
  <si>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</si>
  <si>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</si>
  <si>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</si>
  <si>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</si>
  <si>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</si>
  <si>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</si>
  <si>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</si>
  <si>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</si>
  <si>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</si>
  <si>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</si>
  <si>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</si>
  <si>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</si>
  <si>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</si>
  <si>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</si>
  <si>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</si>
  <si>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</si>
  <si>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</si>
  <si>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</si>
  <si>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</si>
  <si>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</si>
  <si>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</si>
  <si>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</si>
  <si>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</si>
  <si>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</si>
  <si>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</si>
  <si>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</si>
  <si>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</si>
  <si>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</si>
  <si>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</si>
  <si>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</si>
  <si>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</si>
  <si>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</si>
  <si>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</si>
  <si>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</si>
  <si>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</si>
  <si>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</si>
  <si>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</si>
  <si>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</si>
  <si>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</si>
  <si>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</si>
  <si>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</si>
  <si>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</si>
  <si>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</si>
  <si>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</si>
  <si>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</si>
  <si>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</si>
  <si>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松浦市</t>
  </si>
  <si>
    <t>法適用</t>
  </si>
  <si>
    <t>下水道事業</t>
  </si>
  <si>
    <t>公共下水道</t>
  </si>
  <si>
    <t>Cc3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</si>
  <si>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</si>
  <si>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</si>
  <si>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</si>
  <si>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</si>
  <si>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</si>
  <si>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</si>
  <si>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</si>
  <si>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供用開始後間もないことから現時点では管渠の大規模な修繕、改良、更新等の必要性はない。
　処理場の機械設備等については、延命化のために必要に応じオーバーホール等を実施している。</t>
    <rPh sb="1" eb="3">
      <t>キョウヨウ</t>
    </rPh>
    <rPh sb="3" eb="5">
      <t>カイシ</t>
    </rPh>
    <rPh sb="5" eb="6">
      <t>ゴ</t>
    </rPh>
    <rPh sb="6" eb="7">
      <t>マ</t>
    </rPh>
    <rPh sb="14" eb="17">
      <t>ゲンジテン</t>
    </rPh>
    <rPh sb="19" eb="20">
      <t>カン</t>
    </rPh>
    <rPh sb="20" eb="21">
      <t>キョ</t>
    </rPh>
    <rPh sb="22" eb="25">
      <t>ダイキボ</t>
    </rPh>
    <rPh sb="26" eb="28">
      <t>シュウゼン</t>
    </rPh>
    <rPh sb="29" eb="31">
      <t>カイリョウ</t>
    </rPh>
    <rPh sb="32" eb="34">
      <t>コウシン</t>
    </rPh>
    <rPh sb="34" eb="35">
      <t>トウ</t>
    </rPh>
    <rPh sb="36" eb="39">
      <t>ヒツヨウセイ</t>
    </rPh>
    <rPh sb="45" eb="48">
      <t>ショリジョウ</t>
    </rPh>
    <rPh sb="49" eb="51">
      <t>キカイ</t>
    </rPh>
    <rPh sb="51" eb="53">
      <t>セツビ</t>
    </rPh>
    <rPh sb="53" eb="54">
      <t>トウ</t>
    </rPh>
    <rPh sb="60" eb="62">
      <t>エンメイ</t>
    </rPh>
    <rPh sb="62" eb="63">
      <t>カ</t>
    </rPh>
    <rPh sb="67" eb="69">
      <t>ヒツヨウ</t>
    </rPh>
    <rPh sb="70" eb="71">
      <t>オウ</t>
    </rPh>
    <rPh sb="79" eb="80">
      <t>トウ</t>
    </rPh>
    <rPh sb="81" eb="83">
      <t>ジッシ</t>
    </rPh>
    <phoneticPr fontId="4"/>
  </si>
  <si>
    <t>　事業経営を安定させるためには、計画的な事業推進による建設事業の完了と下水道接続率の向上に努めることが重要である。</t>
    <rPh sb="1" eb="3">
      <t>ジギョウ</t>
    </rPh>
    <rPh sb="3" eb="5">
      <t>ケイエイ</t>
    </rPh>
    <rPh sb="6" eb="8">
      <t>アンテイ</t>
    </rPh>
    <rPh sb="16" eb="19">
      <t>ケイカクテキ</t>
    </rPh>
    <rPh sb="20" eb="22">
      <t>ジギョウ</t>
    </rPh>
    <rPh sb="22" eb="24">
      <t>スイシン</t>
    </rPh>
    <rPh sb="27" eb="29">
      <t>ケンセツ</t>
    </rPh>
    <rPh sb="29" eb="31">
      <t>ジギョウ</t>
    </rPh>
    <rPh sb="32" eb="34">
      <t>カンリョウ</t>
    </rPh>
    <rPh sb="35" eb="38">
      <t>ゲスイドウ</t>
    </rPh>
    <rPh sb="38" eb="40">
      <t>セツゾク</t>
    </rPh>
    <rPh sb="40" eb="41">
      <t>リツ</t>
    </rPh>
    <rPh sb="42" eb="44">
      <t>コウジョウ</t>
    </rPh>
    <rPh sb="45" eb="46">
      <t>ツト</t>
    </rPh>
    <rPh sb="51" eb="53">
      <t>ジュウヨウ</t>
    </rPh>
    <phoneticPr fontId="4"/>
  </si>
  <si>
    <t xml:space="preserve">  当市の公共下水道については平成１９年度末の供用開始後約１０年を経過し、全体計画の目標年度を平成４２年度としている。平成２８年度末で全体計画面積の約４３％の供用開始を行い、供用開始区域の中で約６５％の接続率である。
　このように整備推進中であるため、現時点では使用料収入が少額であり、累積欠損金比率が高い値を示している状況である。
　供用開始区域は年々拡充し、下水道接続率についても上昇はしているものの、依然として使用料入で維持管理費用を賄える状況ではない。そのため現在は一般会計からの繰出金に依存している。
　経常収支比率については一般会計からの繰入見直しにより改善を図った。今後は経常収益の増も見込まれることから累積欠損金比率も減少していくと思われる。
　また経費回収率、汚水処理原価については資本費の財源見直しにより類似団体平均値と比較しても良好な数値となった。
　今後も経営の安定化を図るためには、供用開始区域の拡充と全体事業の完了に合わせ、下水道接続率の更なる向上並びに維持経費の削減が課題となる。</t>
    <rPh sb="87" eb="89">
      <t>キョウヨウ</t>
    </rPh>
    <rPh sb="89" eb="91">
      <t>カイシ</t>
    </rPh>
    <rPh sb="91" eb="93">
      <t>クイキ</t>
    </rPh>
    <rPh sb="115" eb="117">
      <t>セイビ</t>
    </rPh>
    <rPh sb="117" eb="119">
      <t>スイシン</t>
    </rPh>
    <rPh sb="119" eb="120">
      <t>チュウ</t>
    </rPh>
    <rPh sb="126" eb="129">
      <t>ゲンジテン</t>
    </rPh>
    <rPh sb="131" eb="133">
      <t>シヨウ</t>
    </rPh>
    <rPh sb="133" eb="134">
      <t>リョウ</t>
    </rPh>
    <rPh sb="134" eb="136">
      <t>シュウニュウ</t>
    </rPh>
    <rPh sb="137" eb="139">
      <t>ショウガク</t>
    </rPh>
    <rPh sb="143" eb="145">
      <t>ルイセキ</t>
    </rPh>
    <rPh sb="145" eb="147">
      <t>ケッソン</t>
    </rPh>
    <rPh sb="147" eb="148">
      <t>キン</t>
    </rPh>
    <rPh sb="148" eb="150">
      <t>ヒリツ</t>
    </rPh>
    <rPh sb="151" eb="152">
      <t>タカ</t>
    </rPh>
    <rPh sb="153" eb="154">
      <t>アタイ</t>
    </rPh>
    <rPh sb="155" eb="156">
      <t>シメ</t>
    </rPh>
    <rPh sb="160" eb="162">
      <t>ジョウキョウ</t>
    </rPh>
    <rPh sb="257" eb="259">
      <t>ケイジョウ</t>
    </rPh>
    <rPh sb="259" eb="261">
      <t>シュウシ</t>
    </rPh>
    <rPh sb="261" eb="263">
      <t>ヒリツ</t>
    </rPh>
    <rPh sb="268" eb="270">
      <t>イッパン</t>
    </rPh>
    <rPh sb="270" eb="272">
      <t>カイケイ</t>
    </rPh>
    <rPh sb="275" eb="277">
      <t>クリイレ</t>
    </rPh>
    <rPh sb="277" eb="279">
      <t>ミナオ</t>
    </rPh>
    <rPh sb="283" eb="285">
      <t>カイゼン</t>
    </rPh>
    <rPh sb="286" eb="287">
      <t>ハカ</t>
    </rPh>
    <rPh sb="290" eb="292">
      <t>コンゴ</t>
    </rPh>
    <rPh sb="293" eb="295">
      <t>ケイジョウ</t>
    </rPh>
    <rPh sb="295" eb="297">
      <t>シュウエキ</t>
    </rPh>
    <rPh sb="298" eb="299">
      <t>ゾウ</t>
    </rPh>
    <rPh sb="300" eb="302">
      <t>ミコ</t>
    </rPh>
    <rPh sb="309" eb="311">
      <t>ルイセキ</t>
    </rPh>
    <rPh sb="311" eb="314">
      <t>ケッソンキン</t>
    </rPh>
    <rPh sb="314" eb="316">
      <t>ヒリツ</t>
    </rPh>
    <rPh sb="317" eb="319">
      <t>ゲンショウ</t>
    </rPh>
    <rPh sb="324" eb="325">
      <t>オモ</t>
    </rPh>
    <rPh sb="333" eb="335">
      <t>ケイヒ</t>
    </rPh>
    <rPh sb="335" eb="337">
      <t>カイシュウ</t>
    </rPh>
    <rPh sb="337" eb="338">
      <t>リツ</t>
    </rPh>
    <rPh sb="339" eb="341">
      <t>オスイ</t>
    </rPh>
    <rPh sb="341" eb="343">
      <t>ショリ</t>
    </rPh>
    <rPh sb="343" eb="345">
      <t>ゲンカ</t>
    </rPh>
    <rPh sb="350" eb="352">
      <t>シホン</t>
    </rPh>
    <rPh sb="352" eb="353">
      <t>ヒ</t>
    </rPh>
    <rPh sb="354" eb="356">
      <t>ザイゲン</t>
    </rPh>
    <rPh sb="356" eb="358">
      <t>ミナオ</t>
    </rPh>
    <rPh sb="362" eb="364">
      <t>ルイジ</t>
    </rPh>
    <rPh sb="364" eb="366">
      <t>ダンタイ</t>
    </rPh>
    <rPh sb="366" eb="369">
      <t>ヘイキンチ</t>
    </rPh>
    <rPh sb="370" eb="372">
      <t>ヒカク</t>
    </rPh>
    <rPh sb="375" eb="377">
      <t>リョウコウ</t>
    </rPh>
    <rPh sb="378" eb="380">
      <t>スウチ</t>
    </rPh>
    <rPh sb="387" eb="389">
      <t>コンゴ</t>
    </rPh>
    <rPh sb="390" eb="392">
      <t>ケイエイ</t>
    </rPh>
    <rPh sb="393" eb="396">
      <t>アンテイカ</t>
    </rPh>
    <rPh sb="397" eb="398">
      <t>ハカ</t>
    </rPh>
    <rPh sb="404" eb="406">
      <t>キョウヨウ</t>
    </rPh>
    <rPh sb="406" eb="408">
      <t>カイシ</t>
    </rPh>
    <rPh sb="408" eb="410">
      <t>クイキ</t>
    </rPh>
    <rPh sb="411" eb="413">
      <t>カクジュウ</t>
    </rPh>
    <rPh sb="414" eb="416">
      <t>ゼンタイ</t>
    </rPh>
    <rPh sb="416" eb="418">
      <t>ジギョウ</t>
    </rPh>
    <rPh sb="419" eb="421">
      <t>カンリョウ</t>
    </rPh>
    <rPh sb="422" eb="423">
      <t>ア</t>
    </rPh>
    <rPh sb="426" eb="429">
      <t>ゲスイドウ</t>
    </rPh>
    <rPh sb="429" eb="431">
      <t>セツゾク</t>
    </rPh>
    <rPh sb="431" eb="432">
      <t>リツ</t>
    </rPh>
    <rPh sb="433" eb="434">
      <t>サラ</t>
    </rPh>
    <rPh sb="436" eb="438">
      <t>コウジョウ</t>
    </rPh>
    <rPh sb="438" eb="439">
      <t>ナラ</t>
    </rPh>
    <rPh sb="441" eb="443">
      <t>イジ</t>
    </rPh>
    <rPh sb="443" eb="445">
      <t>ケイヒ</t>
    </rPh>
    <rPh sb="446" eb="448">
      <t>サクゲン</t>
    </rPh>
    <rPh sb="449" eb="451">
      <t>カダイ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</si>
</sst>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7"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1" xfId="1" applyFont="1" applyFill="1" applyBorder="1" applyAlignment="1" applyProtection="1">
      <alignment horizontal="left" vertical="top" wrapText="1"/>
      <protection locked="0"/>
    </xf>
    <xf numFmtId="0" fontId="5" fillId="0" borderId="9" xfId="1" applyFont="1" applyFill="1" applyBorder="1" applyAlignment="1" applyProtection="1">
      <alignment horizontal="left" vertical="top" wrapText="1"/>
      <protection locked="0"/>
    </xf>
    <xf numFmtId="0" fontId="13" fillId="0" borderId="3" xfId="1" applyFont="1" applyFill="1" applyBorder="1" applyAlignment="1">
      <alignment horizontal="left" vertical="center"/>
    </xf>
    <xf numFmtId="0" fontId="13" fillId="0" borderId="4" xfId="1" applyFont="1" applyFill="1" applyBorder="1" applyAlignment="1">
      <alignment horizontal="left" vertical="center"/>
    </xf>
    <xf numFmtId="0" fontId="13" fillId="0" borderId="5" xfId="1" applyFont="1" applyFill="1" applyBorder="1" applyAlignment="1">
      <alignment horizontal="left" vertical="center"/>
    </xf>
    <xf numFmtId="0" fontId="13" fillId="0" borderId="6" xfId="1" applyFont="1" applyFill="1" applyBorder="1" applyAlignment="1">
      <alignment horizontal="left" vertical="center"/>
    </xf>
    <xf numFmtId="0" fontId="13" fillId="0" borderId="0" xfId="1" applyFont="1" applyFill="1" applyBorder="1" applyAlignment="1">
      <alignment horizontal="left" vertical="center"/>
    </xf>
    <xf numFmtId="0" fontId="13" fillId="0" borderId="7" xfId="1" applyFont="1" applyFill="1" applyBorder="1" applyAlignment="1">
      <alignment horizontal="left"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CB-45C1-8221-9DAACD6A85D9}"/>
            </c:ext>
          </c:extLst>
        </c:ser>
        <c:dLbls>
          <c:showLegendKey val="0"/>
          <c:showVal val="0"/>
          <c:showCatName val="0"/>
          <c:showSerName val="0"/>
          <c:showPercent val="0"/>
          <c:showBubbleSize val="0"/>
        </c:dLbls>
        <c:gapWidth val="150"/>
        <c:axId val="206974656"/>
        <c:axId val="20697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extLst>
            <c:ext xmlns:c16="http://schemas.microsoft.com/office/drawing/2014/chart" uri="{C3380CC4-5D6E-409C-BE32-E72D297353CC}">
              <c16:uniqueId val="{00000001-64CB-45C1-8221-9DAACD6A85D9}"/>
            </c:ext>
          </c:extLst>
        </c:ser>
        <c:dLbls>
          <c:showLegendKey val="0"/>
          <c:showVal val="0"/>
          <c:showCatName val="0"/>
          <c:showSerName val="0"/>
          <c:showPercent val="0"/>
          <c:showBubbleSize val="0"/>
        </c:dLbls>
        <c:marker val="1"/>
        <c:smooth val="0"/>
        <c:axId val="206974656"/>
        <c:axId val="206975048"/>
      </c:lineChart>
      <c:dateAx>
        <c:axId val="206974656"/>
        <c:scaling>
          <c:orientation val="minMax"/>
        </c:scaling>
        <c:delete val="1"/>
        <c:axPos val="b"/>
        <c:numFmt formatCode="ge" sourceLinked="1"/>
        <c:majorTickMark val="none"/>
        <c:minorTickMark val="none"/>
        <c:tickLblPos val="none"/>
        <c:crossAx val="206975048"/>
        <c:crosses val="autoZero"/>
        <c:auto val="1"/>
        <c:lblOffset val="100"/>
        <c:baseTimeUnit val="years"/>
      </c:dateAx>
      <c:valAx>
        <c:axId val="20697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30.71</c:v>
                </c:pt>
                <c:pt idx="1">
                  <c:v>32.78</c:v>
                </c:pt>
                <c:pt idx="2">
                  <c:v>35.450000000000003</c:v>
                </c:pt>
                <c:pt idx="3">
                  <c:v>37.64</c:v>
                </c:pt>
                <c:pt idx="4">
                  <c:v>39.86</c:v>
                </c:pt>
              </c:numCache>
            </c:numRef>
          </c:val>
          <c:extLst>
            <c:ext xmlns:c16="http://schemas.microsoft.com/office/drawing/2014/chart" uri="{C3380CC4-5D6E-409C-BE32-E72D297353CC}">
              <c16:uniqueId val="{00000000-7DFA-4970-AC79-9E49FEFA0714}"/>
            </c:ext>
          </c:extLst>
        </c:ser>
        <c:dLbls>
          <c:showLegendKey val="0"/>
          <c:showVal val="0"/>
          <c:showCatName val="0"/>
          <c:showSerName val="0"/>
          <c:showPercent val="0"/>
          <c:showBubbleSize val="0"/>
        </c:dLbls>
        <c:gapWidth val="150"/>
        <c:axId val="318374048"/>
        <c:axId val="31837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extLst>
            <c:ext xmlns:c16="http://schemas.microsoft.com/office/drawing/2014/chart" uri="{C3380CC4-5D6E-409C-BE32-E72D297353CC}">
              <c16:uniqueId val="{00000001-7DFA-4970-AC79-9E49FEFA0714}"/>
            </c:ext>
          </c:extLst>
        </c:ser>
        <c:dLbls>
          <c:showLegendKey val="0"/>
          <c:showVal val="0"/>
          <c:showCatName val="0"/>
          <c:showSerName val="0"/>
          <c:showPercent val="0"/>
          <c:showBubbleSize val="0"/>
        </c:dLbls>
        <c:marker val="1"/>
        <c:smooth val="0"/>
        <c:axId val="318374048"/>
        <c:axId val="318374440"/>
      </c:lineChart>
      <c:dateAx>
        <c:axId val="318374048"/>
        <c:scaling>
          <c:orientation val="minMax"/>
        </c:scaling>
        <c:delete val="1"/>
        <c:axPos val="b"/>
        <c:numFmt formatCode="ge" sourceLinked="1"/>
        <c:majorTickMark val="none"/>
        <c:minorTickMark val="none"/>
        <c:tickLblPos val="none"/>
        <c:crossAx val="318374440"/>
        <c:crosses val="autoZero"/>
        <c:auto val="1"/>
        <c:lblOffset val="100"/>
        <c:baseTimeUnit val="years"/>
      </c:dateAx>
      <c:valAx>
        <c:axId val="31837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51.99</c:v>
                </c:pt>
                <c:pt idx="1">
                  <c:v>54.39</c:v>
                </c:pt>
                <c:pt idx="2">
                  <c:v>58.42</c:v>
                </c:pt>
                <c:pt idx="3">
                  <c:v>62.89</c:v>
                </c:pt>
                <c:pt idx="4">
                  <c:v>65.36</c:v>
                </c:pt>
              </c:numCache>
            </c:numRef>
          </c:val>
          <c:extLst>
            <c:ext xmlns:c16="http://schemas.microsoft.com/office/drawing/2014/chart" uri="{C3380CC4-5D6E-409C-BE32-E72D297353CC}">
              <c16:uniqueId val="{00000000-D38D-47EC-8283-D88485E7E3D0}"/>
            </c:ext>
          </c:extLst>
        </c:ser>
        <c:dLbls>
          <c:showLegendKey val="0"/>
          <c:showVal val="0"/>
          <c:showCatName val="0"/>
          <c:showSerName val="0"/>
          <c:showPercent val="0"/>
          <c:showBubbleSize val="0"/>
        </c:dLbls>
        <c:gapWidth val="150"/>
        <c:axId val="318375616"/>
        <c:axId val="31837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extLst>
            <c:ext xmlns:c16="http://schemas.microsoft.com/office/drawing/2014/chart" uri="{C3380CC4-5D6E-409C-BE32-E72D297353CC}">
              <c16:uniqueId val="{00000001-D38D-47EC-8283-D88485E7E3D0}"/>
            </c:ext>
          </c:extLst>
        </c:ser>
        <c:dLbls>
          <c:showLegendKey val="0"/>
          <c:showVal val="0"/>
          <c:showCatName val="0"/>
          <c:showSerName val="0"/>
          <c:showPercent val="0"/>
          <c:showBubbleSize val="0"/>
        </c:dLbls>
        <c:marker val="1"/>
        <c:smooth val="0"/>
        <c:axId val="318375616"/>
        <c:axId val="318376008"/>
      </c:lineChart>
      <c:dateAx>
        <c:axId val="318375616"/>
        <c:scaling>
          <c:orientation val="minMax"/>
        </c:scaling>
        <c:delete val="1"/>
        <c:axPos val="b"/>
        <c:numFmt formatCode="ge" sourceLinked="1"/>
        <c:majorTickMark val="none"/>
        <c:minorTickMark val="none"/>
        <c:tickLblPos val="none"/>
        <c:crossAx val="318376008"/>
        <c:crosses val="autoZero"/>
        <c:auto val="1"/>
        <c:lblOffset val="100"/>
        <c:baseTimeUnit val="years"/>
      </c:dateAx>
      <c:valAx>
        <c:axId val="31837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60.95</c:v>
                </c:pt>
                <c:pt idx="1">
                  <c:v>63.1</c:v>
                </c:pt>
                <c:pt idx="2">
                  <c:v>71.25</c:v>
                </c:pt>
                <c:pt idx="3">
                  <c:v>72.650000000000006</c:v>
                </c:pt>
                <c:pt idx="4">
                  <c:v>123.25</c:v>
                </c:pt>
              </c:numCache>
            </c:numRef>
          </c:val>
          <c:extLst>
            <c:ext xmlns:c16="http://schemas.microsoft.com/office/drawing/2014/chart" uri="{C3380CC4-5D6E-409C-BE32-E72D297353CC}">
              <c16:uniqueId val="{00000000-391E-4BED-B2C0-F25662CC803C}"/>
            </c:ext>
          </c:extLst>
        </c:ser>
        <c:dLbls>
          <c:showLegendKey val="0"/>
          <c:showVal val="0"/>
          <c:showCatName val="0"/>
          <c:showSerName val="0"/>
          <c:showPercent val="0"/>
          <c:showBubbleSize val="0"/>
        </c:dLbls>
        <c:gapWidth val="150"/>
        <c:axId val="318205032"/>
        <c:axId val="31820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83.35</c:v>
                </c:pt>
                <c:pt idx="1">
                  <c:v>79.8</c:v>
                </c:pt>
                <c:pt idx="2">
                  <c:v>94.12</c:v>
                </c:pt>
                <c:pt idx="3">
                  <c:v>98.03</c:v>
                </c:pt>
                <c:pt idx="4">
                  <c:v>100.67</c:v>
                </c:pt>
              </c:numCache>
            </c:numRef>
          </c:val>
          <c:smooth val="0"/>
          <c:extLst>
            <c:ext xmlns:c16="http://schemas.microsoft.com/office/drawing/2014/chart" uri="{C3380CC4-5D6E-409C-BE32-E72D297353CC}">
              <c16:uniqueId val="{00000001-391E-4BED-B2C0-F25662CC803C}"/>
            </c:ext>
          </c:extLst>
        </c:ser>
        <c:dLbls>
          <c:showLegendKey val="0"/>
          <c:showVal val="0"/>
          <c:showCatName val="0"/>
          <c:showSerName val="0"/>
          <c:showPercent val="0"/>
          <c:showBubbleSize val="0"/>
        </c:dLbls>
        <c:marker val="1"/>
        <c:smooth val="0"/>
        <c:axId val="318205032"/>
        <c:axId val="318205424"/>
      </c:lineChart>
      <c:dateAx>
        <c:axId val="318205032"/>
        <c:scaling>
          <c:orientation val="minMax"/>
        </c:scaling>
        <c:delete val="1"/>
        <c:axPos val="b"/>
        <c:numFmt formatCode="ge" sourceLinked="1"/>
        <c:majorTickMark val="none"/>
        <c:minorTickMark val="none"/>
        <c:tickLblPos val="none"/>
        <c:crossAx val="318205424"/>
        <c:crosses val="autoZero"/>
        <c:auto val="1"/>
        <c:lblOffset val="100"/>
        <c:baseTimeUnit val="years"/>
      </c:dateAx>
      <c:valAx>
        <c:axId val="31820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20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6.99</c:v>
                </c:pt>
                <c:pt idx="1">
                  <c:v>8.34</c:v>
                </c:pt>
                <c:pt idx="2">
                  <c:v>14.77</c:v>
                </c:pt>
                <c:pt idx="3">
                  <c:v>16.77</c:v>
                </c:pt>
                <c:pt idx="4">
                  <c:v>18.899999999999999</c:v>
                </c:pt>
              </c:numCache>
            </c:numRef>
          </c:val>
          <c:extLst>
            <c:ext xmlns:c16="http://schemas.microsoft.com/office/drawing/2014/chart" uri="{C3380CC4-5D6E-409C-BE32-E72D297353CC}">
              <c16:uniqueId val="{00000000-5B3A-43C2-9658-8B908CFA88B6}"/>
            </c:ext>
          </c:extLst>
        </c:ser>
        <c:dLbls>
          <c:showLegendKey val="0"/>
          <c:showVal val="0"/>
          <c:showCatName val="0"/>
          <c:showSerName val="0"/>
          <c:showPercent val="0"/>
          <c:showBubbleSize val="0"/>
        </c:dLbls>
        <c:gapWidth val="150"/>
        <c:axId val="318206600"/>
        <c:axId val="31820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12.14</c:v>
                </c:pt>
                <c:pt idx="1">
                  <c:v>9.42</c:v>
                </c:pt>
                <c:pt idx="2">
                  <c:v>28.43</c:v>
                </c:pt>
                <c:pt idx="3">
                  <c:v>11.68</c:v>
                </c:pt>
                <c:pt idx="4">
                  <c:v>17.52</c:v>
                </c:pt>
              </c:numCache>
            </c:numRef>
          </c:val>
          <c:smooth val="0"/>
          <c:extLst>
            <c:ext xmlns:c16="http://schemas.microsoft.com/office/drawing/2014/chart" uri="{C3380CC4-5D6E-409C-BE32-E72D297353CC}">
              <c16:uniqueId val="{00000001-5B3A-43C2-9658-8B908CFA88B6}"/>
            </c:ext>
          </c:extLst>
        </c:ser>
        <c:dLbls>
          <c:showLegendKey val="0"/>
          <c:showVal val="0"/>
          <c:showCatName val="0"/>
          <c:showSerName val="0"/>
          <c:showPercent val="0"/>
          <c:showBubbleSize val="0"/>
        </c:dLbls>
        <c:marker val="1"/>
        <c:smooth val="0"/>
        <c:axId val="318206600"/>
        <c:axId val="318206992"/>
      </c:lineChart>
      <c:dateAx>
        <c:axId val="318206600"/>
        <c:scaling>
          <c:orientation val="minMax"/>
        </c:scaling>
        <c:delete val="1"/>
        <c:axPos val="b"/>
        <c:numFmt formatCode="ge" sourceLinked="1"/>
        <c:majorTickMark val="none"/>
        <c:minorTickMark val="none"/>
        <c:tickLblPos val="none"/>
        <c:crossAx val="318206992"/>
        <c:crosses val="autoZero"/>
        <c:auto val="1"/>
        <c:lblOffset val="100"/>
        <c:baseTimeUnit val="years"/>
      </c:dateAx>
      <c:valAx>
        <c:axId val="31820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20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D2-47BC-A11E-AE89C3D0CFA8}"/>
            </c:ext>
          </c:extLst>
        </c:ser>
        <c:dLbls>
          <c:showLegendKey val="0"/>
          <c:showVal val="0"/>
          <c:showCatName val="0"/>
          <c:showSerName val="0"/>
          <c:showPercent val="0"/>
          <c:showBubbleSize val="0"/>
        </c:dLbls>
        <c:gapWidth val="150"/>
        <c:axId val="318208168"/>
        <c:axId val="31820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D2-47BC-A11E-AE89C3D0CFA8}"/>
            </c:ext>
          </c:extLst>
        </c:ser>
        <c:dLbls>
          <c:showLegendKey val="0"/>
          <c:showVal val="0"/>
          <c:showCatName val="0"/>
          <c:showSerName val="0"/>
          <c:showPercent val="0"/>
          <c:showBubbleSize val="0"/>
        </c:dLbls>
        <c:marker val="1"/>
        <c:smooth val="0"/>
        <c:axId val="318208168"/>
        <c:axId val="318208560"/>
      </c:lineChart>
      <c:dateAx>
        <c:axId val="318208168"/>
        <c:scaling>
          <c:orientation val="minMax"/>
        </c:scaling>
        <c:delete val="1"/>
        <c:axPos val="b"/>
        <c:numFmt formatCode="ge" sourceLinked="1"/>
        <c:majorTickMark val="none"/>
        <c:minorTickMark val="none"/>
        <c:tickLblPos val="none"/>
        <c:crossAx val="318208560"/>
        <c:crosses val="autoZero"/>
        <c:auto val="1"/>
        <c:lblOffset val="100"/>
        <c:baseTimeUnit val="years"/>
      </c:dateAx>
      <c:valAx>
        <c:axId val="31820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20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858.19</c:v>
                </c:pt>
                <c:pt idx="1">
                  <c:v>977.41</c:v>
                </c:pt>
                <c:pt idx="2">
                  <c:v>1087.81</c:v>
                </c:pt>
                <c:pt idx="3">
                  <c:v>901.28</c:v>
                </c:pt>
                <c:pt idx="4">
                  <c:v>727.91</c:v>
                </c:pt>
              </c:numCache>
            </c:numRef>
          </c:val>
          <c:extLst>
            <c:ext xmlns:c16="http://schemas.microsoft.com/office/drawing/2014/chart" uri="{C3380CC4-5D6E-409C-BE32-E72D297353CC}">
              <c16:uniqueId val="{00000000-1BD9-4FE8-BE2D-2FAB1BF4CFEA}"/>
            </c:ext>
          </c:extLst>
        </c:ser>
        <c:dLbls>
          <c:showLegendKey val="0"/>
          <c:showVal val="0"/>
          <c:showCatName val="0"/>
          <c:showSerName val="0"/>
          <c:showPercent val="0"/>
          <c:showBubbleSize val="0"/>
        </c:dLbls>
        <c:gapWidth val="150"/>
        <c:axId val="318036632"/>
        <c:axId val="3180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343.12</c:v>
                </c:pt>
                <c:pt idx="1">
                  <c:v>637.74</c:v>
                </c:pt>
                <c:pt idx="2">
                  <c:v>393.94</c:v>
                </c:pt>
                <c:pt idx="3">
                  <c:v>196.92</c:v>
                </c:pt>
                <c:pt idx="4">
                  <c:v>370.35</c:v>
                </c:pt>
              </c:numCache>
            </c:numRef>
          </c:val>
          <c:smooth val="0"/>
          <c:extLst>
            <c:ext xmlns:c16="http://schemas.microsoft.com/office/drawing/2014/chart" uri="{C3380CC4-5D6E-409C-BE32-E72D297353CC}">
              <c16:uniqueId val="{00000001-1BD9-4FE8-BE2D-2FAB1BF4CFEA}"/>
            </c:ext>
          </c:extLst>
        </c:ser>
        <c:dLbls>
          <c:showLegendKey val="0"/>
          <c:showVal val="0"/>
          <c:showCatName val="0"/>
          <c:showSerName val="0"/>
          <c:showPercent val="0"/>
          <c:showBubbleSize val="0"/>
        </c:dLbls>
        <c:marker val="1"/>
        <c:smooth val="0"/>
        <c:axId val="318036632"/>
        <c:axId val="318037024"/>
      </c:lineChart>
      <c:dateAx>
        <c:axId val="318036632"/>
        <c:scaling>
          <c:orientation val="minMax"/>
        </c:scaling>
        <c:delete val="1"/>
        <c:axPos val="b"/>
        <c:numFmt formatCode="ge" sourceLinked="1"/>
        <c:majorTickMark val="none"/>
        <c:minorTickMark val="none"/>
        <c:tickLblPos val="none"/>
        <c:crossAx val="318037024"/>
        <c:crosses val="autoZero"/>
        <c:auto val="1"/>
        <c:lblOffset val="100"/>
        <c:baseTimeUnit val="years"/>
      </c:dateAx>
      <c:valAx>
        <c:axId val="3180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3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128.51</c:v>
                </c:pt>
                <c:pt idx="1">
                  <c:v>124.92</c:v>
                </c:pt>
                <c:pt idx="2">
                  <c:v>58.67</c:v>
                </c:pt>
                <c:pt idx="3">
                  <c:v>61.73</c:v>
                </c:pt>
                <c:pt idx="4">
                  <c:v>49.7</c:v>
                </c:pt>
              </c:numCache>
            </c:numRef>
          </c:val>
          <c:extLst>
            <c:ext xmlns:c16="http://schemas.microsoft.com/office/drawing/2014/chart" uri="{C3380CC4-5D6E-409C-BE32-E72D297353CC}">
              <c16:uniqueId val="{00000000-2F7E-49B0-82F3-FC55C01189C2}"/>
            </c:ext>
          </c:extLst>
        </c:ser>
        <c:dLbls>
          <c:showLegendKey val="0"/>
          <c:showVal val="0"/>
          <c:showCatName val="0"/>
          <c:showSerName val="0"/>
          <c:showPercent val="0"/>
          <c:showBubbleSize val="0"/>
        </c:dLbls>
        <c:gapWidth val="150"/>
        <c:axId val="318107144"/>
        <c:axId val="31810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400.5</c:v>
                </c:pt>
                <c:pt idx="1">
                  <c:v>298.42</c:v>
                </c:pt>
                <c:pt idx="2">
                  <c:v>63.93</c:v>
                </c:pt>
                <c:pt idx="3">
                  <c:v>70.02</c:v>
                </c:pt>
                <c:pt idx="4">
                  <c:v>63.8</c:v>
                </c:pt>
              </c:numCache>
            </c:numRef>
          </c:val>
          <c:smooth val="0"/>
          <c:extLst>
            <c:ext xmlns:c16="http://schemas.microsoft.com/office/drawing/2014/chart" uri="{C3380CC4-5D6E-409C-BE32-E72D297353CC}">
              <c16:uniqueId val="{00000001-2F7E-49B0-82F3-FC55C01189C2}"/>
            </c:ext>
          </c:extLst>
        </c:ser>
        <c:dLbls>
          <c:showLegendKey val="0"/>
          <c:showVal val="0"/>
          <c:showCatName val="0"/>
          <c:showSerName val="0"/>
          <c:showPercent val="0"/>
          <c:showBubbleSize val="0"/>
        </c:dLbls>
        <c:marker val="1"/>
        <c:smooth val="0"/>
        <c:axId val="318107144"/>
        <c:axId val="318107536"/>
      </c:lineChart>
      <c:dateAx>
        <c:axId val="318107144"/>
        <c:scaling>
          <c:orientation val="minMax"/>
        </c:scaling>
        <c:delete val="1"/>
        <c:axPos val="b"/>
        <c:numFmt formatCode="ge" sourceLinked="1"/>
        <c:majorTickMark val="none"/>
        <c:minorTickMark val="none"/>
        <c:tickLblPos val="none"/>
        <c:crossAx val="318107536"/>
        <c:crosses val="autoZero"/>
        <c:auto val="1"/>
        <c:lblOffset val="100"/>
        <c:baseTimeUnit val="years"/>
      </c:dateAx>
      <c:valAx>
        <c:axId val="31810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0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EE-445E-8629-E8DE38E45952}"/>
            </c:ext>
          </c:extLst>
        </c:ser>
        <c:dLbls>
          <c:showLegendKey val="0"/>
          <c:showVal val="0"/>
          <c:showCatName val="0"/>
          <c:showSerName val="0"/>
          <c:showPercent val="0"/>
          <c:showBubbleSize val="0"/>
        </c:dLbls>
        <c:gapWidth val="150"/>
        <c:axId val="318108712"/>
        <c:axId val="31810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extLst>
            <c:ext xmlns:c16="http://schemas.microsoft.com/office/drawing/2014/chart" uri="{C3380CC4-5D6E-409C-BE32-E72D297353CC}">
              <c16:uniqueId val="{00000001-10EE-445E-8629-E8DE38E45952}"/>
            </c:ext>
          </c:extLst>
        </c:ser>
        <c:dLbls>
          <c:showLegendKey val="0"/>
          <c:showVal val="0"/>
          <c:showCatName val="0"/>
          <c:showSerName val="0"/>
          <c:showPercent val="0"/>
          <c:showBubbleSize val="0"/>
        </c:dLbls>
        <c:marker val="1"/>
        <c:smooth val="0"/>
        <c:axId val="318108712"/>
        <c:axId val="318109104"/>
      </c:lineChart>
      <c:dateAx>
        <c:axId val="318108712"/>
        <c:scaling>
          <c:orientation val="minMax"/>
        </c:scaling>
        <c:delete val="1"/>
        <c:axPos val="b"/>
        <c:numFmt formatCode="ge" sourceLinked="1"/>
        <c:majorTickMark val="none"/>
        <c:minorTickMark val="none"/>
        <c:tickLblPos val="none"/>
        <c:crossAx val="318109104"/>
        <c:crosses val="autoZero"/>
        <c:auto val="1"/>
        <c:lblOffset val="100"/>
        <c:baseTimeUnit val="years"/>
      </c:dateAx>
      <c:valAx>
        <c:axId val="31810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0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33.119999999999997</c:v>
                </c:pt>
                <c:pt idx="1">
                  <c:v>35.89</c:v>
                </c:pt>
                <c:pt idx="2">
                  <c:v>36.78</c:v>
                </c:pt>
                <c:pt idx="3">
                  <c:v>34.729999999999997</c:v>
                </c:pt>
                <c:pt idx="4">
                  <c:v>83.89</c:v>
                </c:pt>
              </c:numCache>
            </c:numRef>
          </c:val>
          <c:extLst>
            <c:ext xmlns:c16="http://schemas.microsoft.com/office/drawing/2014/chart" uri="{C3380CC4-5D6E-409C-BE32-E72D297353CC}">
              <c16:uniqueId val="{00000000-89B8-4342-86FF-0589AFE560F3}"/>
            </c:ext>
          </c:extLst>
        </c:ser>
        <c:dLbls>
          <c:showLegendKey val="0"/>
          <c:showVal val="0"/>
          <c:showCatName val="0"/>
          <c:showSerName val="0"/>
          <c:showPercent val="0"/>
          <c:showBubbleSize val="0"/>
        </c:dLbls>
        <c:gapWidth val="150"/>
        <c:axId val="318035848"/>
        <c:axId val="3180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extLst>
            <c:ext xmlns:c16="http://schemas.microsoft.com/office/drawing/2014/chart" uri="{C3380CC4-5D6E-409C-BE32-E72D297353CC}">
              <c16:uniqueId val="{00000001-89B8-4342-86FF-0589AFE560F3}"/>
            </c:ext>
          </c:extLst>
        </c:ser>
        <c:dLbls>
          <c:showLegendKey val="0"/>
          <c:showVal val="0"/>
          <c:showCatName val="0"/>
          <c:showSerName val="0"/>
          <c:showPercent val="0"/>
          <c:showBubbleSize val="0"/>
        </c:dLbls>
        <c:marker val="1"/>
        <c:smooth val="0"/>
        <c:axId val="318035848"/>
        <c:axId val="318035456"/>
      </c:lineChart>
      <c:dateAx>
        <c:axId val="318035848"/>
        <c:scaling>
          <c:orientation val="minMax"/>
        </c:scaling>
        <c:delete val="1"/>
        <c:axPos val="b"/>
        <c:numFmt formatCode="ge" sourceLinked="1"/>
        <c:majorTickMark val="none"/>
        <c:minorTickMark val="none"/>
        <c:tickLblPos val="none"/>
        <c:crossAx val="318035456"/>
        <c:crosses val="autoZero"/>
        <c:auto val="1"/>
        <c:lblOffset val="100"/>
        <c:baseTimeUnit val="years"/>
      </c:dateAx>
      <c:valAx>
        <c:axId val="3180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3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512.04999999999995</c:v>
                </c:pt>
                <c:pt idx="1">
                  <c:v>473.35</c:v>
                </c:pt>
                <c:pt idx="2">
                  <c:v>462.54</c:v>
                </c:pt>
                <c:pt idx="3">
                  <c:v>487.03</c:v>
                </c:pt>
                <c:pt idx="4">
                  <c:v>201.52</c:v>
                </c:pt>
              </c:numCache>
            </c:numRef>
          </c:val>
          <c:extLst>
            <c:ext xmlns:c16="http://schemas.microsoft.com/office/drawing/2014/chart" uri="{C3380CC4-5D6E-409C-BE32-E72D297353CC}">
              <c16:uniqueId val="{00000000-658B-4FAA-8131-9AA0D93AFD7B}"/>
            </c:ext>
          </c:extLst>
        </c:ser>
        <c:dLbls>
          <c:showLegendKey val="0"/>
          <c:showVal val="0"/>
          <c:showCatName val="0"/>
          <c:showSerName val="0"/>
          <c:showPercent val="0"/>
          <c:showBubbleSize val="0"/>
        </c:dLbls>
        <c:gapWidth val="150"/>
        <c:axId val="318036240"/>
        <c:axId val="31811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extLst>
            <c:ext xmlns:c16="http://schemas.microsoft.com/office/drawing/2014/chart" uri="{C3380CC4-5D6E-409C-BE32-E72D297353CC}">
              <c16:uniqueId val="{00000001-658B-4FAA-8131-9AA0D93AFD7B}"/>
            </c:ext>
          </c:extLst>
        </c:ser>
        <c:dLbls>
          <c:showLegendKey val="0"/>
          <c:showVal val="0"/>
          <c:showCatName val="0"/>
          <c:showSerName val="0"/>
          <c:showPercent val="0"/>
          <c:showBubbleSize val="0"/>
        </c:dLbls>
        <c:marker val="1"/>
        <c:smooth val="0"/>
        <c:axId val="318036240"/>
        <c:axId val="318110280"/>
      </c:lineChart>
      <c:dateAx>
        <c:axId val="318036240"/>
        <c:scaling>
          <c:orientation val="minMax"/>
        </c:scaling>
        <c:delete val="1"/>
        <c:axPos val="b"/>
        <c:numFmt formatCode="ge" sourceLinked="1"/>
        <c:majorTickMark val="none"/>
        <c:minorTickMark val="none"/>
        <c:tickLblPos val="none"/>
        <c:crossAx val="318110280"/>
        <c:crosses val="autoZero"/>
        <c:auto val="1"/>
        <c:lblOffset val="100"/>
        <c:baseTimeUnit val="years"/>
      </c:dateAx>
      <c:valAx>
        <c:axId val="31811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3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長崎県　松浦市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
        <v>119</v>
      </c>
      <c r="AE8" s="50"/>
      <c r="AF8" s="50"/>
      <c r="AG8" s="50"/>
      <c r="AH8" s="50"/>
      <c r="AI8" s="50"/>
      <c r="AJ8" s="50"/>
      <c r="AK8" s="4"/>
      <c r="AL8" s="51">
        <f>データ!S6</f>
        <v>23725</v>
      </c>
      <c r="AM8" s="51"/>
      <c r="AN8" s="51"/>
      <c r="AO8" s="51"/>
      <c r="AP8" s="51"/>
      <c r="AQ8" s="51"/>
      <c r="AR8" s="51"/>
      <c r="AS8" s="51"/>
      <c r="AT8" s="46">
        <f>データ!T6</f>
        <v>130.55000000000001</v>
      </c>
      <c r="AU8" s="46"/>
      <c r="AV8" s="46"/>
      <c r="AW8" s="46"/>
      <c r="AX8" s="46"/>
      <c r="AY8" s="46"/>
      <c r="AZ8" s="46"/>
      <c r="BA8" s="46"/>
      <c r="BB8" s="46">
        <f>データ!U6</f>
        <v>181.73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48.79</v>
      </c>
      <c r="J10" s="46"/>
      <c r="K10" s="46"/>
      <c r="L10" s="46"/>
      <c r="M10" s="46"/>
      <c r="N10" s="46"/>
      <c r="O10" s="46"/>
      <c r="P10" s="46">
        <f>データ!P6</f>
        <v>20.96</v>
      </c>
      <c r="Q10" s="46"/>
      <c r="R10" s="46"/>
      <c r="S10" s="46"/>
      <c r="T10" s="46"/>
      <c r="U10" s="46"/>
      <c r="V10" s="46"/>
      <c r="W10" s="46">
        <f>データ!Q6</f>
        <v>99.92</v>
      </c>
      <c r="X10" s="46"/>
      <c r="Y10" s="46"/>
      <c r="Z10" s="46"/>
      <c r="AA10" s="46"/>
      <c r="AB10" s="46"/>
      <c r="AC10" s="46"/>
      <c r="AD10" s="51">
        <f>データ!R6</f>
        <v>3346</v>
      </c>
      <c r="AE10" s="51"/>
      <c r="AF10" s="51"/>
      <c r="AG10" s="51"/>
      <c r="AH10" s="51"/>
      <c r="AI10" s="51"/>
      <c r="AJ10" s="51"/>
      <c r="AK10" s="2"/>
      <c r="AL10" s="51">
        <f>データ!V6</f>
        <v>4940</v>
      </c>
      <c r="AM10" s="51"/>
      <c r="AN10" s="51"/>
      <c r="AO10" s="51"/>
      <c r="AP10" s="51"/>
      <c r="AQ10" s="51"/>
      <c r="AR10" s="51"/>
      <c r="AS10" s="51"/>
      <c r="AT10" s="46">
        <f>データ!W6</f>
        <v>1.88</v>
      </c>
      <c r="AU10" s="46"/>
      <c r="AV10" s="46"/>
      <c r="AW10" s="46"/>
      <c r="AX10" s="46"/>
      <c r="AY10" s="46"/>
      <c r="AZ10" s="46"/>
      <c r="BA10" s="46"/>
      <c r="BB10" s="46">
        <f>データ!X6</f>
        <v>2627.66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83" t="s">
        <v>37</v>
      </c>
      <c r="BM64" s="84"/>
      <c r="BN64" s="84"/>
      <c r="BO64" s="84"/>
      <c r="BP64" s="84"/>
      <c r="BQ64" s="84"/>
      <c r="BR64" s="84"/>
      <c r="BS64" s="84"/>
      <c r="BT64" s="84"/>
      <c r="BU64" s="84"/>
      <c r="BV64" s="84"/>
      <c r="BW64" s="84"/>
      <c r="BX64" s="84"/>
      <c r="BY64" s="84"/>
      <c r="BZ64" s="8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86"/>
      <c r="BM65" s="87"/>
      <c r="BN65" s="87"/>
      <c r="BO65" s="87"/>
      <c r="BP65" s="87"/>
      <c r="BQ65" s="87"/>
      <c r="BR65" s="87"/>
      <c r="BS65" s="87"/>
      <c r="BT65" s="87"/>
      <c r="BU65" s="87"/>
      <c r="BV65" s="87"/>
      <c r="BW65" s="87"/>
      <c r="BX65" s="87"/>
      <c r="BY65" s="87"/>
      <c r="BZ65" s="8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90" t="s">
        <v>64</v>
      </c>
      <c r="I3" s="91"/>
      <c r="J3" s="91"/>
      <c r="K3" s="91"/>
      <c r="L3" s="91"/>
      <c r="M3" s="91"/>
      <c r="N3" s="91"/>
      <c r="O3" s="91"/>
      <c r="P3" s="91"/>
      <c r="Q3" s="91"/>
      <c r="R3" s="91"/>
      <c r="S3" s="91"/>
      <c r="T3" s="91"/>
      <c r="U3" s="91"/>
      <c r="V3" s="91"/>
      <c r="W3" s="91"/>
      <c r="X3" s="92"/>
      <c r="Y3" s="96" t="s">
        <v>65</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66</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15">
      <c r="A4" s="29" t="s">
        <v>67</v>
      </c>
      <c r="B4" s="31"/>
      <c r="C4" s="31"/>
      <c r="D4" s="31"/>
      <c r="E4" s="31"/>
      <c r="F4" s="31"/>
      <c r="G4" s="31"/>
      <c r="H4" s="93"/>
      <c r="I4" s="94"/>
      <c r="J4" s="94"/>
      <c r="K4" s="94"/>
      <c r="L4" s="94"/>
      <c r="M4" s="94"/>
      <c r="N4" s="94"/>
      <c r="O4" s="94"/>
      <c r="P4" s="94"/>
      <c r="Q4" s="94"/>
      <c r="R4" s="94"/>
      <c r="S4" s="94"/>
      <c r="T4" s="94"/>
      <c r="U4" s="94"/>
      <c r="V4" s="94"/>
      <c r="W4" s="94"/>
      <c r="X4" s="95"/>
      <c r="Y4" s="89" t="s">
        <v>68</v>
      </c>
      <c r="Z4" s="89"/>
      <c r="AA4" s="89"/>
      <c r="AB4" s="89"/>
      <c r="AC4" s="89"/>
      <c r="AD4" s="89"/>
      <c r="AE4" s="89"/>
      <c r="AF4" s="89"/>
      <c r="AG4" s="89"/>
      <c r="AH4" s="89"/>
      <c r="AI4" s="89"/>
      <c r="AJ4" s="89" t="s">
        <v>69</v>
      </c>
      <c r="AK4" s="89"/>
      <c r="AL4" s="89"/>
      <c r="AM4" s="89"/>
      <c r="AN4" s="89"/>
      <c r="AO4" s="89"/>
      <c r="AP4" s="89"/>
      <c r="AQ4" s="89"/>
      <c r="AR4" s="89"/>
      <c r="AS4" s="89"/>
      <c r="AT4" s="89"/>
      <c r="AU4" s="89" t="s">
        <v>70</v>
      </c>
      <c r="AV4" s="89"/>
      <c r="AW4" s="89"/>
      <c r="AX4" s="89"/>
      <c r="AY4" s="89"/>
      <c r="AZ4" s="89"/>
      <c r="BA4" s="89"/>
      <c r="BB4" s="89"/>
      <c r="BC4" s="89"/>
      <c r="BD4" s="89"/>
      <c r="BE4" s="89"/>
      <c r="BF4" s="89" t="s">
        <v>71</v>
      </c>
      <c r="BG4" s="89"/>
      <c r="BH4" s="89"/>
      <c r="BI4" s="89"/>
      <c r="BJ4" s="89"/>
      <c r="BK4" s="89"/>
      <c r="BL4" s="89"/>
      <c r="BM4" s="89"/>
      <c r="BN4" s="89"/>
      <c r="BO4" s="89"/>
      <c r="BP4" s="89"/>
      <c r="BQ4" s="89" t="s">
        <v>72</v>
      </c>
      <c r="BR4" s="89"/>
      <c r="BS4" s="89"/>
      <c r="BT4" s="89"/>
      <c r="BU4" s="89"/>
      <c r="BV4" s="89"/>
      <c r="BW4" s="89"/>
      <c r="BX4" s="89"/>
      <c r="BY4" s="89"/>
      <c r="BZ4" s="89"/>
      <c r="CA4" s="89"/>
      <c r="CB4" s="89" t="s">
        <v>73</v>
      </c>
      <c r="CC4" s="89"/>
      <c r="CD4" s="89"/>
      <c r="CE4" s="89"/>
      <c r="CF4" s="89"/>
      <c r="CG4" s="89"/>
      <c r="CH4" s="89"/>
      <c r="CI4" s="89"/>
      <c r="CJ4" s="89"/>
      <c r="CK4" s="89"/>
      <c r="CL4" s="89"/>
      <c r="CM4" s="89" t="s">
        <v>74</v>
      </c>
      <c r="CN4" s="89"/>
      <c r="CO4" s="89"/>
      <c r="CP4" s="89"/>
      <c r="CQ4" s="89"/>
      <c r="CR4" s="89"/>
      <c r="CS4" s="89"/>
      <c r="CT4" s="89"/>
      <c r="CU4" s="89"/>
      <c r="CV4" s="89"/>
      <c r="CW4" s="89"/>
      <c r="CX4" s="89" t="s">
        <v>75</v>
      </c>
      <c r="CY4" s="89"/>
      <c r="CZ4" s="89"/>
      <c r="DA4" s="89"/>
      <c r="DB4" s="89"/>
      <c r="DC4" s="89"/>
      <c r="DD4" s="89"/>
      <c r="DE4" s="89"/>
      <c r="DF4" s="89"/>
      <c r="DG4" s="89"/>
      <c r="DH4" s="89"/>
      <c r="DI4" s="89" t="s">
        <v>76</v>
      </c>
      <c r="DJ4" s="89"/>
      <c r="DK4" s="89"/>
      <c r="DL4" s="89"/>
      <c r="DM4" s="89"/>
      <c r="DN4" s="89"/>
      <c r="DO4" s="89"/>
      <c r="DP4" s="89"/>
      <c r="DQ4" s="89"/>
      <c r="DR4" s="89"/>
      <c r="DS4" s="89"/>
      <c r="DT4" s="89" t="s">
        <v>77</v>
      </c>
      <c r="DU4" s="89"/>
      <c r="DV4" s="89"/>
      <c r="DW4" s="89"/>
      <c r="DX4" s="89"/>
      <c r="DY4" s="89"/>
      <c r="DZ4" s="89"/>
      <c r="EA4" s="89"/>
      <c r="EB4" s="89"/>
      <c r="EC4" s="89"/>
      <c r="ED4" s="89"/>
      <c r="EE4" s="89" t="s">
        <v>78</v>
      </c>
      <c r="EF4" s="89"/>
      <c r="EG4" s="89"/>
      <c r="EH4" s="89"/>
      <c r="EI4" s="89"/>
      <c r="EJ4" s="89"/>
      <c r="EK4" s="89"/>
      <c r="EL4" s="89"/>
      <c r="EM4" s="89"/>
      <c r="EN4" s="89"/>
      <c r="EO4" s="89"/>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422088</v>
      </c>
      <c r="D6" s="34">
        <f t="shared" si="3"/>
        <v>46</v>
      </c>
      <c r="E6" s="34">
        <f t="shared" si="3"/>
        <v>17</v>
      </c>
      <c r="F6" s="34">
        <f t="shared" si="3"/>
        <v>1</v>
      </c>
      <c r="G6" s="34">
        <f t="shared" si="3"/>
        <v>0</v>
      </c>
      <c r="H6" s="34" t="str">
        <f t="shared" si="3"/>
        <v>長崎県　松浦市</v>
      </c>
      <c r="I6" s="34" t="str">
        <f t="shared" si="3"/>
        <v>法適用</v>
      </c>
      <c r="J6" s="34" t="str">
        <f t="shared" si="3"/>
        <v>下水道事業</v>
      </c>
      <c r="K6" s="34" t="str">
        <f t="shared" si="3"/>
        <v>公共下水道</v>
      </c>
      <c r="L6" s="34" t="str">
        <f t="shared" si="3"/>
        <v>Cc3</v>
      </c>
      <c r="M6" s="34">
        <f t="shared" si="3"/>
        <v>0</v>
      </c>
      <c r="N6" s="35" t="str">
        <f t="shared" si="3"/>
        <v>-</v>
      </c>
      <c r="O6" s="35">
        <f t="shared" si="3"/>
        <v>48.79</v>
      </c>
      <c r="P6" s="35">
        <f t="shared" si="3"/>
        <v>20.96</v>
      </c>
      <c r="Q6" s="35">
        <f t="shared" si="3"/>
        <v>99.92</v>
      </c>
      <c r="R6" s="35">
        <f t="shared" si="3"/>
        <v>3346</v>
      </c>
      <c r="S6" s="35">
        <f t="shared" si="3"/>
        <v>23725</v>
      </c>
      <c r="T6" s="35">
        <f t="shared" si="3"/>
        <v>130.55000000000001</v>
      </c>
      <c r="U6" s="35">
        <f t="shared" si="3"/>
        <v>181.73</v>
      </c>
      <c r="V6" s="35">
        <f t="shared" si="3"/>
        <v>4940</v>
      </c>
      <c r="W6" s="35">
        <f t="shared" si="3"/>
        <v>1.88</v>
      </c>
      <c r="X6" s="35">
        <f t="shared" si="3"/>
        <v>2627.66</v>
      </c>
      <c r="Y6" s="36">
        <f>IF(Y7="",NA(),Y7)</f>
        <v>60.95</v>
      </c>
      <c r="Z6" s="36">
        <f t="shared" ref="Z6:AH6" si="4">IF(Z7="",NA(),Z7)</f>
        <v>63.1</v>
      </c>
      <c r="AA6" s="36">
        <f t="shared" si="4"/>
        <v>71.25</v>
      </c>
      <c r="AB6" s="36">
        <f t="shared" si="4"/>
        <v>72.650000000000006</v>
      </c>
      <c r="AC6" s="36">
        <f t="shared" si="4"/>
        <v>123.25</v>
      </c>
      <c r="AD6" s="36">
        <f t="shared" si="4"/>
        <v>83.35</v>
      </c>
      <c r="AE6" s="36">
        <f t="shared" si="4"/>
        <v>79.8</v>
      </c>
      <c r="AF6" s="36">
        <f t="shared" si="4"/>
        <v>94.12</v>
      </c>
      <c r="AG6" s="36">
        <f t="shared" si="4"/>
        <v>98.03</v>
      </c>
      <c r="AH6" s="36">
        <f t="shared" si="4"/>
        <v>100.67</v>
      </c>
      <c r="AI6" s="35" t="str">
        <f>IF(AI7="","",IF(AI7="-","【-】","【"&amp;SUBSTITUTE(TEXT(AI7,"#,##0.00"),"-","△")&amp;"】"))</f>
        <v>【108.57】</v>
      </c>
      <c r="AJ6" s="36">
        <f>IF(AJ7="",NA(),AJ7)</f>
        <v>858.19</v>
      </c>
      <c r="AK6" s="36">
        <f t="shared" ref="AK6:AS6" si="5">IF(AK7="",NA(),AK7)</f>
        <v>977.41</v>
      </c>
      <c r="AL6" s="36">
        <f t="shared" si="5"/>
        <v>1087.81</v>
      </c>
      <c r="AM6" s="36">
        <f t="shared" si="5"/>
        <v>901.28</v>
      </c>
      <c r="AN6" s="36">
        <f t="shared" si="5"/>
        <v>727.91</v>
      </c>
      <c r="AO6" s="36">
        <f t="shared" si="5"/>
        <v>343.12</v>
      </c>
      <c r="AP6" s="36">
        <f t="shared" si="5"/>
        <v>637.74</v>
      </c>
      <c r="AQ6" s="36">
        <f t="shared" si="5"/>
        <v>393.94</v>
      </c>
      <c r="AR6" s="36">
        <f t="shared" si="5"/>
        <v>196.92</v>
      </c>
      <c r="AS6" s="36">
        <f t="shared" si="5"/>
        <v>370.35</v>
      </c>
      <c r="AT6" s="35" t="str">
        <f>IF(AT7="","",IF(AT7="-","【-】","【"&amp;SUBSTITUTE(TEXT(AT7,"#,##0.00"),"-","△")&amp;"】"))</f>
        <v>【4.38】</v>
      </c>
      <c r="AU6" s="36">
        <f>IF(AU7="",NA(),AU7)</f>
        <v>128.51</v>
      </c>
      <c r="AV6" s="36">
        <f t="shared" ref="AV6:BD6" si="6">IF(AV7="",NA(),AV7)</f>
        <v>124.92</v>
      </c>
      <c r="AW6" s="36">
        <f t="shared" si="6"/>
        <v>58.67</v>
      </c>
      <c r="AX6" s="36">
        <f t="shared" si="6"/>
        <v>61.73</v>
      </c>
      <c r="AY6" s="36">
        <f t="shared" si="6"/>
        <v>49.7</v>
      </c>
      <c r="AZ6" s="36">
        <f t="shared" si="6"/>
        <v>400.5</v>
      </c>
      <c r="BA6" s="36">
        <f t="shared" si="6"/>
        <v>298.42</v>
      </c>
      <c r="BB6" s="36">
        <f t="shared" si="6"/>
        <v>63.93</v>
      </c>
      <c r="BC6" s="36">
        <f t="shared" si="6"/>
        <v>70.02</v>
      </c>
      <c r="BD6" s="36">
        <f t="shared" si="6"/>
        <v>63.8</v>
      </c>
      <c r="BE6" s="35" t="str">
        <f>IF(BE7="","",IF(BE7="-","【-】","【"&amp;SUBSTITUTE(TEXT(BE7,"#,##0.00"),"-","△")&amp;"】"))</f>
        <v>【59.95】</v>
      </c>
      <c r="BF6" s="35">
        <f>IF(BF7="",NA(),BF7)</f>
        <v>0</v>
      </c>
      <c r="BG6" s="35">
        <f t="shared" ref="BG6:BO6" si="7">IF(BG7="",NA(),BG7)</f>
        <v>0</v>
      </c>
      <c r="BH6" s="35">
        <f t="shared" si="7"/>
        <v>0</v>
      </c>
      <c r="BI6" s="35">
        <f t="shared" si="7"/>
        <v>0</v>
      </c>
      <c r="BJ6" s="35">
        <f t="shared" si="7"/>
        <v>0</v>
      </c>
      <c r="BK6" s="36">
        <f t="shared" si="7"/>
        <v>1574.53</v>
      </c>
      <c r="BL6" s="36">
        <f t="shared" si="7"/>
        <v>1506.51</v>
      </c>
      <c r="BM6" s="36">
        <f t="shared" si="7"/>
        <v>1315.67</v>
      </c>
      <c r="BN6" s="36">
        <f t="shared" si="7"/>
        <v>1240.1600000000001</v>
      </c>
      <c r="BO6" s="36">
        <f t="shared" si="7"/>
        <v>1193.49</v>
      </c>
      <c r="BP6" s="35" t="str">
        <f>IF(BP7="","",IF(BP7="-","【-】","【"&amp;SUBSTITUTE(TEXT(BP7,"#,##0.00"),"-","△")&amp;"】"))</f>
        <v>【728.30】</v>
      </c>
      <c r="BQ6" s="36">
        <f>IF(BQ7="",NA(),BQ7)</f>
        <v>33.119999999999997</v>
      </c>
      <c r="BR6" s="36">
        <f t="shared" ref="BR6:BZ6" si="8">IF(BR7="",NA(),BR7)</f>
        <v>35.89</v>
      </c>
      <c r="BS6" s="36">
        <f t="shared" si="8"/>
        <v>36.78</v>
      </c>
      <c r="BT6" s="36">
        <f t="shared" si="8"/>
        <v>34.729999999999997</v>
      </c>
      <c r="BU6" s="36">
        <f t="shared" si="8"/>
        <v>83.89</v>
      </c>
      <c r="BV6" s="36">
        <f t="shared" si="8"/>
        <v>57.36</v>
      </c>
      <c r="BW6" s="36">
        <f t="shared" si="8"/>
        <v>57.33</v>
      </c>
      <c r="BX6" s="36">
        <f t="shared" si="8"/>
        <v>60.78</v>
      </c>
      <c r="BY6" s="36">
        <f t="shared" si="8"/>
        <v>60.17</v>
      </c>
      <c r="BZ6" s="36">
        <f t="shared" si="8"/>
        <v>65.569999999999993</v>
      </c>
      <c r="CA6" s="35" t="str">
        <f>IF(CA7="","",IF(CA7="-","【-】","【"&amp;SUBSTITUTE(TEXT(CA7,"#,##0.00"),"-","△")&amp;"】"))</f>
        <v>【100.04】</v>
      </c>
      <c r="CB6" s="36">
        <f>IF(CB7="",NA(),CB7)</f>
        <v>512.04999999999995</v>
      </c>
      <c r="CC6" s="36">
        <f t="shared" ref="CC6:CK6" si="9">IF(CC7="",NA(),CC7)</f>
        <v>473.35</v>
      </c>
      <c r="CD6" s="36">
        <f t="shared" si="9"/>
        <v>462.54</v>
      </c>
      <c r="CE6" s="36">
        <f t="shared" si="9"/>
        <v>487.03</v>
      </c>
      <c r="CF6" s="36">
        <f t="shared" si="9"/>
        <v>201.52</v>
      </c>
      <c r="CG6" s="36">
        <f t="shared" si="9"/>
        <v>279.91000000000003</v>
      </c>
      <c r="CH6" s="36">
        <f t="shared" si="9"/>
        <v>284.52999999999997</v>
      </c>
      <c r="CI6" s="36">
        <f t="shared" si="9"/>
        <v>276.26</v>
      </c>
      <c r="CJ6" s="36">
        <f t="shared" si="9"/>
        <v>281.52999999999997</v>
      </c>
      <c r="CK6" s="36">
        <f t="shared" si="9"/>
        <v>263.04000000000002</v>
      </c>
      <c r="CL6" s="35" t="str">
        <f>IF(CL7="","",IF(CL7="-","【-】","【"&amp;SUBSTITUTE(TEXT(CL7,"#,##0.00"),"-","△")&amp;"】"))</f>
        <v>【137.82】</v>
      </c>
      <c r="CM6" s="36">
        <f>IF(CM7="",NA(),CM7)</f>
        <v>30.71</v>
      </c>
      <c r="CN6" s="36">
        <f t="shared" ref="CN6:CV6" si="10">IF(CN7="",NA(),CN7)</f>
        <v>32.78</v>
      </c>
      <c r="CO6" s="36">
        <f t="shared" si="10"/>
        <v>35.450000000000003</v>
      </c>
      <c r="CP6" s="36">
        <f t="shared" si="10"/>
        <v>37.64</v>
      </c>
      <c r="CQ6" s="36">
        <f t="shared" si="10"/>
        <v>39.86</v>
      </c>
      <c r="CR6" s="36">
        <f t="shared" si="10"/>
        <v>40.07</v>
      </c>
      <c r="CS6" s="36">
        <f t="shared" si="10"/>
        <v>39.92</v>
      </c>
      <c r="CT6" s="36">
        <f t="shared" si="10"/>
        <v>41.63</v>
      </c>
      <c r="CU6" s="36">
        <f t="shared" si="10"/>
        <v>44.89</v>
      </c>
      <c r="CV6" s="36">
        <f t="shared" si="10"/>
        <v>40.75</v>
      </c>
      <c r="CW6" s="35" t="str">
        <f>IF(CW7="","",IF(CW7="-","【-】","【"&amp;SUBSTITUTE(TEXT(CW7,"#,##0.00"),"-","△")&amp;"】"))</f>
        <v>【60.09】</v>
      </c>
      <c r="CX6" s="36">
        <f>IF(CX7="",NA(),CX7)</f>
        <v>51.99</v>
      </c>
      <c r="CY6" s="36">
        <f t="shared" ref="CY6:DG6" si="11">IF(CY7="",NA(),CY7)</f>
        <v>54.39</v>
      </c>
      <c r="CZ6" s="36">
        <f t="shared" si="11"/>
        <v>58.42</v>
      </c>
      <c r="DA6" s="36">
        <f t="shared" si="11"/>
        <v>62.89</v>
      </c>
      <c r="DB6" s="36">
        <f t="shared" si="11"/>
        <v>65.36</v>
      </c>
      <c r="DC6" s="36">
        <f t="shared" si="11"/>
        <v>66</v>
      </c>
      <c r="DD6" s="36">
        <f t="shared" si="11"/>
        <v>65.86</v>
      </c>
      <c r="DE6" s="36">
        <f t="shared" si="11"/>
        <v>66.33</v>
      </c>
      <c r="DF6" s="36">
        <f t="shared" si="11"/>
        <v>64.89</v>
      </c>
      <c r="DG6" s="36">
        <f t="shared" si="11"/>
        <v>64.97</v>
      </c>
      <c r="DH6" s="35" t="str">
        <f>IF(DH7="","",IF(DH7="-","【-】","【"&amp;SUBSTITUTE(TEXT(DH7,"#,##0.00"),"-","△")&amp;"】"))</f>
        <v>【94.90】</v>
      </c>
      <c r="DI6" s="36">
        <f>IF(DI7="",NA(),DI7)</f>
        <v>6.99</v>
      </c>
      <c r="DJ6" s="36">
        <f t="shared" ref="DJ6:DR6" si="12">IF(DJ7="",NA(),DJ7)</f>
        <v>8.34</v>
      </c>
      <c r="DK6" s="36">
        <f t="shared" si="12"/>
        <v>14.77</v>
      </c>
      <c r="DL6" s="36">
        <f t="shared" si="12"/>
        <v>16.77</v>
      </c>
      <c r="DM6" s="36">
        <f t="shared" si="12"/>
        <v>18.899999999999999</v>
      </c>
      <c r="DN6" s="36">
        <f t="shared" si="12"/>
        <v>12.14</v>
      </c>
      <c r="DO6" s="36">
        <f t="shared" si="12"/>
        <v>9.42</v>
      </c>
      <c r="DP6" s="36">
        <f t="shared" si="12"/>
        <v>28.43</v>
      </c>
      <c r="DQ6" s="36">
        <f t="shared" si="12"/>
        <v>11.68</v>
      </c>
      <c r="DR6" s="36">
        <f t="shared" si="12"/>
        <v>17.52</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0.18</v>
      </c>
      <c r="EK6" s="36">
        <f t="shared" si="14"/>
        <v>0.19</v>
      </c>
      <c r="EL6" s="36">
        <f t="shared" si="14"/>
        <v>0.16</v>
      </c>
      <c r="EM6" s="36">
        <f t="shared" si="14"/>
        <v>0.33</v>
      </c>
      <c r="EN6" s="36">
        <f t="shared" si="14"/>
        <v>0.21</v>
      </c>
      <c r="EO6" s="35" t="str">
        <f>IF(EO7="","",IF(EO7="-","【-】","【"&amp;SUBSTITUTE(TEXT(EO7,"#,##0.00"),"-","△")&amp;"】"))</f>
        <v>【0.27】</v>
      </c>
    </row>
    <row r="7" spans="1:148" s="37" customFormat="1" x14ac:dyDescent="0.15">
      <c r="A7" s="29"/>
      <c r="B7" s="38">
        <v>2016</v>
      </c>
      <c r="C7" s="38">
        <v>422088</v>
      </c>
      <c r="D7" s="38">
        <v>46</v>
      </c>
      <c r="E7" s="38">
        <v>17</v>
      </c>
      <c r="F7" s="38">
        <v>1</v>
      </c>
      <c r="G7" s="38">
        <v>0</v>
      </c>
      <c r="H7" s="38" t="s">
        <v>108</v>
      </c>
      <c r="I7" s="38" t="s">
        <v>109</v>
      </c>
      <c r="J7" s="38" t="s">
        <v>110</v>
      </c>
      <c r="K7" s="38" t="s">
        <v>111</v>
      </c>
      <c r="L7" s="38" t="s">
        <v>112</v>
      </c>
      <c r="M7" s="38"/>
      <c r="N7" s="39" t="s">
        <v>113</v>
      </c>
      <c r="O7" s="39">
        <v>48.79</v>
      </c>
      <c r="P7" s="39">
        <v>20.96</v>
      </c>
      <c r="Q7" s="39">
        <v>99.92</v>
      </c>
      <c r="R7" s="39">
        <v>3346</v>
      </c>
      <c r="S7" s="39">
        <v>23725</v>
      </c>
      <c r="T7" s="39">
        <v>130.55000000000001</v>
      </c>
      <c r="U7" s="39">
        <v>181.73</v>
      </c>
      <c r="V7" s="39">
        <v>4940</v>
      </c>
      <c r="W7" s="39">
        <v>1.88</v>
      </c>
      <c r="X7" s="39">
        <v>2627.66</v>
      </c>
      <c r="Y7" s="39">
        <v>60.95</v>
      </c>
      <c r="Z7" s="39">
        <v>63.1</v>
      </c>
      <c r="AA7" s="39">
        <v>71.25</v>
      </c>
      <c r="AB7" s="39">
        <v>72.650000000000006</v>
      </c>
      <c r="AC7" s="39">
        <v>123.25</v>
      </c>
      <c r="AD7" s="39">
        <v>83.35</v>
      </c>
      <c r="AE7" s="39">
        <v>79.8</v>
      </c>
      <c r="AF7" s="39">
        <v>94.12</v>
      </c>
      <c r="AG7" s="39">
        <v>98.03</v>
      </c>
      <c r="AH7" s="39">
        <v>100.67</v>
      </c>
      <c r="AI7" s="39">
        <v>108.57</v>
      </c>
      <c r="AJ7" s="39">
        <v>858.19</v>
      </c>
      <c r="AK7" s="39">
        <v>977.41</v>
      </c>
      <c r="AL7" s="39">
        <v>1087.81</v>
      </c>
      <c r="AM7" s="39">
        <v>901.28</v>
      </c>
      <c r="AN7" s="39">
        <v>727.91</v>
      </c>
      <c r="AO7" s="39">
        <v>343.12</v>
      </c>
      <c r="AP7" s="39">
        <v>637.74</v>
      </c>
      <c r="AQ7" s="39">
        <v>393.94</v>
      </c>
      <c r="AR7" s="39">
        <v>196.92</v>
      </c>
      <c r="AS7" s="39">
        <v>370.35</v>
      </c>
      <c r="AT7" s="39">
        <v>4.38</v>
      </c>
      <c r="AU7" s="39">
        <v>128.51</v>
      </c>
      <c r="AV7" s="39">
        <v>124.92</v>
      </c>
      <c r="AW7" s="39">
        <v>58.67</v>
      </c>
      <c r="AX7" s="39">
        <v>61.73</v>
      </c>
      <c r="AY7" s="39">
        <v>49.7</v>
      </c>
      <c r="AZ7" s="39">
        <v>400.5</v>
      </c>
      <c r="BA7" s="39">
        <v>298.42</v>
      </c>
      <c r="BB7" s="39">
        <v>63.93</v>
      </c>
      <c r="BC7" s="39">
        <v>70.02</v>
      </c>
      <c r="BD7" s="39">
        <v>63.8</v>
      </c>
      <c r="BE7" s="39">
        <v>59.95</v>
      </c>
      <c r="BF7" s="39">
        <v>0</v>
      </c>
      <c r="BG7" s="39">
        <v>0</v>
      </c>
      <c r="BH7" s="39">
        <v>0</v>
      </c>
      <c r="BI7" s="39">
        <v>0</v>
      </c>
      <c r="BJ7" s="39">
        <v>0</v>
      </c>
      <c r="BK7" s="39">
        <v>1574.53</v>
      </c>
      <c r="BL7" s="39">
        <v>1506.51</v>
      </c>
      <c r="BM7" s="39">
        <v>1315.67</v>
      </c>
      <c r="BN7" s="39">
        <v>1240.1600000000001</v>
      </c>
      <c r="BO7" s="39">
        <v>1193.49</v>
      </c>
      <c r="BP7" s="39">
        <v>728.3</v>
      </c>
      <c r="BQ7" s="39">
        <v>33.119999999999997</v>
      </c>
      <c r="BR7" s="39">
        <v>35.89</v>
      </c>
      <c r="BS7" s="39">
        <v>36.78</v>
      </c>
      <c r="BT7" s="39">
        <v>34.729999999999997</v>
      </c>
      <c r="BU7" s="39">
        <v>83.89</v>
      </c>
      <c r="BV7" s="39">
        <v>57.36</v>
      </c>
      <c r="BW7" s="39">
        <v>57.33</v>
      </c>
      <c r="BX7" s="39">
        <v>60.78</v>
      </c>
      <c r="BY7" s="39">
        <v>60.17</v>
      </c>
      <c r="BZ7" s="39">
        <v>65.569999999999993</v>
      </c>
      <c r="CA7" s="39">
        <v>100.04</v>
      </c>
      <c r="CB7" s="39">
        <v>512.04999999999995</v>
      </c>
      <c r="CC7" s="39">
        <v>473.35</v>
      </c>
      <c r="CD7" s="39">
        <v>462.54</v>
      </c>
      <c r="CE7" s="39">
        <v>487.03</v>
      </c>
      <c r="CF7" s="39">
        <v>201.52</v>
      </c>
      <c r="CG7" s="39">
        <v>279.91000000000003</v>
      </c>
      <c r="CH7" s="39">
        <v>284.52999999999997</v>
      </c>
      <c r="CI7" s="39">
        <v>276.26</v>
      </c>
      <c r="CJ7" s="39">
        <v>281.52999999999997</v>
      </c>
      <c r="CK7" s="39">
        <v>263.04000000000002</v>
      </c>
      <c r="CL7" s="39">
        <v>137.82</v>
      </c>
      <c r="CM7" s="39">
        <v>30.71</v>
      </c>
      <c r="CN7" s="39">
        <v>32.78</v>
      </c>
      <c r="CO7" s="39">
        <v>35.450000000000003</v>
      </c>
      <c r="CP7" s="39">
        <v>37.64</v>
      </c>
      <c r="CQ7" s="39">
        <v>39.86</v>
      </c>
      <c r="CR7" s="39">
        <v>40.07</v>
      </c>
      <c r="CS7" s="39">
        <v>39.92</v>
      </c>
      <c r="CT7" s="39">
        <v>41.63</v>
      </c>
      <c r="CU7" s="39">
        <v>44.89</v>
      </c>
      <c r="CV7" s="39">
        <v>40.75</v>
      </c>
      <c r="CW7" s="39">
        <v>60.09</v>
      </c>
      <c r="CX7" s="39">
        <v>51.99</v>
      </c>
      <c r="CY7" s="39">
        <v>54.39</v>
      </c>
      <c r="CZ7" s="39">
        <v>58.42</v>
      </c>
      <c r="DA7" s="39">
        <v>62.89</v>
      </c>
      <c r="DB7" s="39">
        <v>65.36</v>
      </c>
      <c r="DC7" s="39">
        <v>66</v>
      </c>
      <c r="DD7" s="39">
        <v>65.86</v>
      </c>
      <c r="DE7" s="39">
        <v>66.33</v>
      </c>
      <c r="DF7" s="39">
        <v>64.89</v>
      </c>
      <c r="DG7" s="39">
        <v>64.97</v>
      </c>
      <c r="DH7" s="39">
        <v>94.9</v>
      </c>
      <c r="DI7" s="39">
        <v>6.99</v>
      </c>
      <c r="DJ7" s="39">
        <v>8.34</v>
      </c>
      <c r="DK7" s="39">
        <v>14.77</v>
      </c>
      <c r="DL7" s="39">
        <v>16.77</v>
      </c>
      <c r="DM7" s="39">
        <v>18.899999999999999</v>
      </c>
      <c r="DN7" s="39">
        <v>12.14</v>
      </c>
      <c r="DO7" s="39">
        <v>9.42</v>
      </c>
      <c r="DP7" s="39">
        <v>28.43</v>
      </c>
      <c r="DQ7" s="39">
        <v>11.68</v>
      </c>
      <c r="DR7" s="39">
        <v>17.52</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0.18</v>
      </c>
      <c r="EK7" s="39">
        <v>0.19</v>
      </c>
      <c r="EL7" s="39">
        <v>0.16</v>
      </c>
      <c r="EM7" s="39">
        <v>0.33</v>
      </c>
      <c r="EN7" s="39">
        <v>0.21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2018-02-05T01:59:46Z</cp:lastPrinted>
  <dcterms:created xsi:type="dcterms:W3CDTF">2017-12-25T01:53:54Z</dcterms:created>
  <dcterms:modified xsi:type="dcterms:W3CDTF">2022-10-11T03:51:46Z</dcterms:modified>
  <cp:category/>
</cp:coreProperties>
</file>