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Edge_一時フォルダ\"/>
    </mc:Choice>
  </mc:AlternateContent>
  <workbookProtection workbookAlgorithmName="SHA-512" workbookHashValue="dCC5Trr1YdwFCJ9K3pU5pNX1S3JD0+b9eN2MU2d+36E8yegSW55xIr3AZ7wGXqQwJFgkVhqonETP+p4eG7HSgA==" workbookSaltValue="UwBChikqsCPLOfzWplaDzA==" workbookSpinCount="100000" lockStructure="1"/>
  <bookViews>
    <workbookView xWindow="0" yWindow="0" windowWidth="23040" windowHeight="9405"/>
  </bookViews>
  <sheets>
    <sheet name="法適用_下水道事業" sheetId="4" r:id="rId1"/>
    <sheet name="データ" sheetId="5" state="hidden" r:id="rId2"/>
  </sheets>
  <calcPr calcId="162913"/>
</workbook>
</file>

<file path=xl/calcChain.xml><?xml version="1.0" encoding="utf-8"?>
<calcChain xmlns="http://schemas.openxmlformats.org/spreadsheetml/2006/main">
  <c r="BI6" i="5" l="1"/>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AT8" i="4" s="1"/>
  <c r="R6" i="5"/>
  <c r="Q6" i="5"/>
  <c r="AD10" i="4" s="1"/>
  <c r="P6" i="5"/>
  <c r="W10" i="4" s="1"/>
  <c r="O6" i="5"/>
  <c r="N6" i="5"/>
  <c r="M6" i="5"/>
  <c r="B10" i="4" s="1"/>
  <c r="L6" i="5"/>
  <c r="W8" i="4" s="1"/>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AL8" i="4"/>
  <c r="P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<sst xmlns="http://schemas.openxmlformats.org/spreadsheetml/2006/main" count="220" uniqueCount="110">
  <si>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</si>
  <si>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</si>
  <si>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</si>
  <si>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</si>
  <si>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</si>
  <si>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</si>
  <si>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</si>
  <si>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</si>
  <si>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</si>
  <si>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</si>
  <si>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</si>
  <si>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</si>
  <si>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</si>
  <si>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</si>
  <si>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</si>
  <si>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</si>
  <si>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</si>
  <si>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</si>
  <si>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</si>
  <si>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</si>
  <si>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</si>
  <si>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</si>
  <si>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</si>
  <si>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</si>
  <si>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</si>
  <si>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</si>
  <si>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</si>
  <si>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</si>
  <si>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</si>
  <si>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</si>
  <si>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</si>
  <si>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</si>
  <si>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</si>
  <si>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</si>
  <si>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</si>
  <si>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</si>
  <si>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</si>
  <si>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</si>
  <si>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</si>
  <si>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</si>
  <si>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</si>
  <si>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</si>
  <si>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</si>
  <si>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</si>
  <si>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</si>
  <si>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</si>
  <si>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</si>
  <si>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</si>
  <si>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</si>
  <si>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</si>
  <si>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</si>
  <si>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</si>
  <si>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</si>
  <si>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</si>
  <si>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</si>
  <si>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</si>
  <si>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</si>
  <si>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</si>
  <si>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</si>
  <si>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</si>
  <si>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</si>
  <si>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</si>
  <si>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</si>
  <si>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</si>
  <si>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</si>
  <si>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</si>
  <si>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</si>
  <si>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</si>
  <si>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</si>
  <si>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</si>
  <si>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</si>
  <si>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</si>
  <si>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</si>
  <si>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</si>
  <si>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</si>
  <si>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</si>
  <si>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</si>
  <si>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</si>
  <si>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</si>
  <si>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</si>
  <si>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</si>
  <si>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</si>
  <si>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</si>
  <si>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</si>
  <si>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</si>
  <si>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</si>
  <si>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</si>
  <si>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</si>
  <si>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</si>
  <si>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</si>
  <si>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</si>
  <si>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</si>
  <si>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</si>
  <si>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</si>
  <si>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</si>
  <si>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</si>
  <si>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長崎県　松浦市</t>
  </si>
  <si>
    <t>法適用</t>
  </si>
  <si>
    <t>下水道事業</t>
  </si>
  <si>
    <t>公共下水道</t>
  </si>
  <si>
    <t>Cc3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</si>
  <si>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</si>
  <si>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</si>
  <si>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</si>
  <si>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</si>
  <si>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</si>
  <si>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</si>
  <si>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供用開始後間もないことから現時点では管渠の大規模な修繕、改良、更新等の必要性はない。
　処理場の機械設備等については、延命化のために必要に応じオーバーホール等を実施している。</t>
    <phoneticPr fontId="4"/>
  </si>
  <si>
    <t>　事業経営を安定させるためには、計画的な事業推進による建設事業の完了と下水道接続率の向上に努めることが重要である。</t>
    <phoneticPr fontId="4"/>
  </si>
  <si>
    <t xml:space="preserve">  当市の公共下水道については平成１９年度末の供用開始後約１０年を経過し、全体計画の目標年度を平成４２年度としている。平成２７年度末で全体計画面積の約４０％の供用開始を行い、供用開始区域の中で約６３％の接続率である。
　このように整備推進中であるため、現時点では使用料収入が少額であり、累積欠損金比率が高い値を示している状況である。
　供用開始区域は年々拡充し、下水道接続率についても上昇はしているものの、依然として使用料入で維持管理費用を賄える状況ではない。そのため現在は一般会計からの繰出金に依存している。
　経費回収率、汚水処理原価についても、接続率等にかかわらず必要な経費がかかるため類似団体との比較差が生じている。これらは年間有収水量、下水道使用料の増に伴い改善されていく。
　全体事業の完了に合わせ、下水道接続率を向上させないと本市下水道事業の経営の安定化は望めない。
　今後は、供用開始区域の拡充と接続率の更なる向上並びに維持経費の削減が今後の課題となる。
　</t>
    <rPh sb="87" eb="89">
      <t>キョウヨウ</t>
    </rPh>
    <rPh sb="89" eb="91">
      <t>カイシ</t>
    </rPh>
    <rPh sb="91" eb="93">
      <t>クイキ</t>
    </rPh>
    <rPh sb="115" eb="117">
      <t>セイビ</t>
    </rPh>
    <rPh sb="117" eb="119">
      <t>スイシン</t>
    </rPh>
    <rPh sb="119" eb="120">
      <t>チュウ</t>
    </rPh>
    <rPh sb="126" eb="129">
      <t>ゲンジテン</t>
    </rPh>
    <rPh sb="131" eb="133">
      <t>シヨウ</t>
    </rPh>
    <rPh sb="133" eb="134">
      <t>リョウ</t>
    </rPh>
    <rPh sb="134" eb="136">
      <t>シュウニュウ</t>
    </rPh>
    <rPh sb="137" eb="139">
      <t>ショウガク</t>
    </rPh>
    <rPh sb="143" eb="145">
      <t>ルイセキ</t>
    </rPh>
    <rPh sb="145" eb="147">
      <t>ケッソン</t>
    </rPh>
    <rPh sb="147" eb="148">
      <t>キン</t>
    </rPh>
    <rPh sb="148" eb="150">
      <t>ヒリツ</t>
    </rPh>
    <rPh sb="151" eb="152">
      <t>タカ</t>
    </rPh>
    <rPh sb="153" eb="154">
      <t>アタイ</t>
    </rPh>
    <rPh sb="155" eb="156">
      <t>シメ</t>
    </rPh>
    <rPh sb="160" eb="162">
      <t>ジョウキョウ</t>
    </rPh>
    <rPh sb="257" eb="259">
      <t>ケイヒ</t>
    </rPh>
    <rPh sb="259" eb="261">
      <t>カイシュウ</t>
    </rPh>
    <rPh sb="261" eb="262">
      <t>リツ</t>
    </rPh>
    <rPh sb="263" eb="265">
      <t>オスイ</t>
    </rPh>
    <rPh sb="265" eb="267">
      <t>ショリ</t>
    </rPh>
    <rPh sb="267" eb="269">
      <t>ゲンカ</t>
    </rPh>
    <rPh sb="275" eb="277">
      <t>セツゾク</t>
    </rPh>
    <rPh sb="277" eb="278">
      <t>リツ</t>
    </rPh>
    <rPh sb="278" eb="279">
      <t>トウ</t>
    </rPh>
    <rPh sb="285" eb="287">
      <t>ヒツヨウ</t>
    </rPh>
    <rPh sb="288" eb="290">
      <t>ケイヒ</t>
    </rPh>
    <rPh sb="296" eb="298">
      <t>ルイジ</t>
    </rPh>
    <rPh sb="298" eb="300">
      <t>ダンタイ</t>
    </rPh>
    <rPh sb="302" eb="304">
      <t>ヒカク</t>
    </rPh>
    <rPh sb="304" eb="305">
      <t>サ</t>
    </rPh>
    <rPh sb="306" eb="307">
      <t>ショウ</t>
    </rPh>
    <rPh sb="316" eb="318">
      <t>ネンカン</t>
    </rPh>
    <rPh sb="318" eb="320">
      <t>ユウシュウ</t>
    </rPh>
    <rPh sb="320" eb="322">
      <t>スイリョウ</t>
    </rPh>
    <rPh sb="323" eb="326">
      <t>ゲスイドウ</t>
    </rPh>
    <rPh sb="326" eb="329">
      <t>シヨウリョウ</t>
    </rPh>
    <rPh sb="330" eb="331">
      <t>ゾウ</t>
    </rPh>
    <rPh sb="332" eb="333">
      <t>トモナ</t>
    </rPh>
    <rPh sb="334" eb="336">
      <t>カイゼン</t>
    </rPh>
    <rPh sb="370" eb="371">
      <t>ホン</t>
    </rPh>
    <rPh sb="371" eb="372">
      <t>シ</t>
    </rPh>
    <rPh sb="372" eb="375">
      <t>ゲスイドウ</t>
    </rPh>
    <rPh sb="375" eb="377">
      <t>ジギョウ</t>
    </rPh>
    <rPh sb="378" eb="380">
      <t>ケイエイ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</si>
</sst>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8" fillId="0" borderId="6"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E74-492E-9828-A36C939DF764}"/>
            </c:ext>
          </c:extLst>
        </c:ser>
        <c:dLbls>
          <c:showLegendKey val="0"/>
          <c:showVal val="0"/>
          <c:showCatName val="0"/>
          <c:showSerName val="0"/>
          <c:showPercent val="0"/>
          <c:showBubbleSize val="0"/>
        </c:dLbls>
        <c:gapWidth val="150"/>
        <c:axId val="207424560"/>
        <c:axId val="2076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0.19</c:v>
                </c:pt>
                <c:pt idx="3">
                  <c:v>0.16</c:v>
                </c:pt>
                <c:pt idx="4">
                  <c:v>0.33</c:v>
                </c:pt>
              </c:numCache>
            </c:numRef>
          </c:val>
          <c:smooth val="0"/>
          <c:extLst>
            <c:ext xmlns:c16="http://schemas.microsoft.com/office/drawing/2014/chart" uri="{C3380CC4-5D6E-409C-BE32-E72D297353CC}">
              <c16:uniqueId val="{00000001-0E74-492E-9828-A36C939DF764}"/>
            </c:ext>
          </c:extLst>
        </c:ser>
        <c:dLbls>
          <c:showLegendKey val="0"/>
          <c:showVal val="0"/>
          <c:showCatName val="0"/>
          <c:showSerName val="0"/>
          <c:showPercent val="0"/>
          <c:showBubbleSize val="0"/>
        </c:dLbls>
        <c:marker val="1"/>
        <c:smooth val="0"/>
        <c:axId val="207424560"/>
        <c:axId val="207699264"/>
      </c:lineChart>
      <c:dateAx>
        <c:axId val="207424560"/>
        <c:scaling>
          <c:orientation val="minMax"/>
        </c:scaling>
        <c:delete val="1"/>
        <c:axPos val="b"/>
        <c:numFmt formatCode="ge" sourceLinked="1"/>
        <c:majorTickMark val="none"/>
        <c:minorTickMark val="none"/>
        <c:tickLblPos val="none"/>
        <c:crossAx val="207699264"/>
        <c:crosses val="autoZero"/>
        <c:auto val="1"/>
        <c:lblOffset val="100"/>
        <c:baseTimeUnit val="years"/>
      </c:dateAx>
      <c:valAx>
        <c:axId val="2076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2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62.08</c:v>
                </c:pt>
                <c:pt idx="1">
                  <c:v>60.95</c:v>
                </c:pt>
                <c:pt idx="2">
                  <c:v>63.1</c:v>
                </c:pt>
                <c:pt idx="3">
                  <c:v>71.25</c:v>
                </c:pt>
                <c:pt idx="4">
                  <c:v>72.650000000000006</c:v>
                </c:pt>
              </c:numCache>
            </c:numRef>
          </c:val>
          <c:extLst>
            <c:ext xmlns:c16="http://schemas.microsoft.com/office/drawing/2014/chart" uri="{C3380CC4-5D6E-409C-BE32-E72D297353CC}">
              <c16:uniqueId val="{00000000-901D-4DBD-8E9D-91D08A4A5F35}"/>
            </c:ext>
          </c:extLst>
        </c:ser>
        <c:dLbls>
          <c:showLegendKey val="0"/>
          <c:showVal val="0"/>
          <c:showCatName val="0"/>
          <c:showSerName val="0"/>
          <c:showPercent val="0"/>
          <c:showBubbleSize val="0"/>
        </c:dLbls>
        <c:gapWidth val="150"/>
        <c:axId val="207421600"/>
        <c:axId val="20742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89.81</c:v>
                </c:pt>
                <c:pt idx="1">
                  <c:v>83.35</c:v>
                </c:pt>
                <c:pt idx="2">
                  <c:v>79.8</c:v>
                </c:pt>
                <c:pt idx="3">
                  <c:v>94.12</c:v>
                </c:pt>
                <c:pt idx="4">
                  <c:v>98.03</c:v>
                </c:pt>
              </c:numCache>
            </c:numRef>
          </c:val>
          <c:smooth val="0"/>
          <c:extLst>
            <c:ext xmlns:c16="http://schemas.microsoft.com/office/drawing/2014/chart" uri="{C3380CC4-5D6E-409C-BE32-E72D297353CC}">
              <c16:uniqueId val="{00000001-901D-4DBD-8E9D-91D08A4A5F35}"/>
            </c:ext>
          </c:extLst>
        </c:ser>
        <c:dLbls>
          <c:showLegendKey val="0"/>
          <c:showVal val="0"/>
          <c:showCatName val="0"/>
          <c:showSerName val="0"/>
          <c:showPercent val="0"/>
          <c:showBubbleSize val="0"/>
        </c:dLbls>
        <c:marker val="1"/>
        <c:smooth val="0"/>
        <c:axId val="207421600"/>
        <c:axId val="207421984"/>
      </c:lineChart>
      <c:dateAx>
        <c:axId val="207421600"/>
        <c:scaling>
          <c:orientation val="minMax"/>
        </c:scaling>
        <c:delete val="1"/>
        <c:axPos val="b"/>
        <c:numFmt formatCode="ge" sourceLinked="1"/>
        <c:majorTickMark val="none"/>
        <c:minorTickMark val="none"/>
        <c:tickLblPos val="none"/>
        <c:crossAx val="207421984"/>
        <c:crosses val="autoZero"/>
        <c:auto val="1"/>
        <c:lblOffset val="100"/>
        <c:baseTimeUnit val="years"/>
      </c:dateAx>
      <c:valAx>
        <c:axId val="20742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42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5.24</c:v>
                </c:pt>
                <c:pt idx="1">
                  <c:v>6.99</c:v>
                </c:pt>
                <c:pt idx="2">
                  <c:v>8.34</c:v>
                </c:pt>
                <c:pt idx="3">
                  <c:v>14.77</c:v>
                </c:pt>
                <c:pt idx="4">
                  <c:v>16.77</c:v>
                </c:pt>
              </c:numCache>
            </c:numRef>
          </c:val>
          <c:extLst>
            <c:ext xmlns:c16="http://schemas.microsoft.com/office/drawing/2014/chart" uri="{C3380CC4-5D6E-409C-BE32-E72D297353CC}">
              <c16:uniqueId val="{00000000-CC46-446B-BD1E-45BE1ABE5067}"/>
            </c:ext>
          </c:extLst>
        </c:ser>
        <c:dLbls>
          <c:showLegendKey val="0"/>
          <c:showVal val="0"/>
          <c:showCatName val="0"/>
          <c:showSerName val="0"/>
          <c:showPercent val="0"/>
          <c:showBubbleSize val="0"/>
        </c:dLbls>
        <c:gapWidth val="150"/>
        <c:axId val="208185016"/>
        <c:axId val="208185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10.039999999999999</c:v>
                </c:pt>
                <c:pt idx="1">
                  <c:v>12.14</c:v>
                </c:pt>
                <c:pt idx="2">
                  <c:v>9.42</c:v>
                </c:pt>
                <c:pt idx="3">
                  <c:v>28.43</c:v>
                </c:pt>
                <c:pt idx="4">
                  <c:v>11.68</c:v>
                </c:pt>
              </c:numCache>
            </c:numRef>
          </c:val>
          <c:smooth val="0"/>
          <c:extLst>
            <c:ext xmlns:c16="http://schemas.microsoft.com/office/drawing/2014/chart" uri="{C3380CC4-5D6E-409C-BE32-E72D297353CC}">
              <c16:uniqueId val="{00000001-CC46-446B-BD1E-45BE1ABE5067}"/>
            </c:ext>
          </c:extLst>
        </c:ser>
        <c:dLbls>
          <c:showLegendKey val="0"/>
          <c:showVal val="0"/>
          <c:showCatName val="0"/>
          <c:showSerName val="0"/>
          <c:showPercent val="0"/>
          <c:showBubbleSize val="0"/>
        </c:dLbls>
        <c:marker val="1"/>
        <c:smooth val="0"/>
        <c:axId val="208185016"/>
        <c:axId val="208185400"/>
      </c:lineChart>
      <c:dateAx>
        <c:axId val="208185016"/>
        <c:scaling>
          <c:orientation val="minMax"/>
        </c:scaling>
        <c:delete val="1"/>
        <c:axPos val="b"/>
        <c:numFmt formatCode="ge" sourceLinked="1"/>
        <c:majorTickMark val="none"/>
        <c:minorTickMark val="none"/>
        <c:tickLblPos val="none"/>
        <c:crossAx val="208185400"/>
        <c:crosses val="autoZero"/>
        <c:auto val="1"/>
        <c:lblOffset val="100"/>
        <c:baseTimeUnit val="years"/>
      </c:dateAx>
      <c:valAx>
        <c:axId val="208185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8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D9-45A0-BB6C-00869734FA3A}"/>
            </c:ext>
          </c:extLst>
        </c:ser>
        <c:dLbls>
          <c:showLegendKey val="0"/>
          <c:showVal val="0"/>
          <c:showCatName val="0"/>
          <c:showSerName val="0"/>
          <c:showPercent val="0"/>
          <c:showBubbleSize val="0"/>
        </c:dLbls>
        <c:gapWidth val="150"/>
        <c:axId val="208230984"/>
        <c:axId val="20823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DD9-45A0-BB6C-00869734FA3A}"/>
            </c:ext>
          </c:extLst>
        </c:ser>
        <c:dLbls>
          <c:showLegendKey val="0"/>
          <c:showVal val="0"/>
          <c:showCatName val="0"/>
          <c:showSerName val="0"/>
          <c:showPercent val="0"/>
          <c:showBubbleSize val="0"/>
        </c:dLbls>
        <c:marker val="1"/>
        <c:smooth val="0"/>
        <c:axId val="208230984"/>
        <c:axId val="208231368"/>
      </c:lineChart>
      <c:dateAx>
        <c:axId val="208230984"/>
        <c:scaling>
          <c:orientation val="minMax"/>
        </c:scaling>
        <c:delete val="1"/>
        <c:axPos val="b"/>
        <c:numFmt formatCode="ge" sourceLinked="1"/>
        <c:majorTickMark val="none"/>
        <c:minorTickMark val="none"/>
        <c:tickLblPos val="none"/>
        <c:crossAx val="208231368"/>
        <c:crosses val="autoZero"/>
        <c:auto val="1"/>
        <c:lblOffset val="100"/>
        <c:baseTimeUnit val="years"/>
      </c:dateAx>
      <c:valAx>
        <c:axId val="20823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230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699.55</c:v>
                </c:pt>
                <c:pt idx="1">
                  <c:v>858.19</c:v>
                </c:pt>
                <c:pt idx="2">
                  <c:v>977.41</c:v>
                </c:pt>
                <c:pt idx="3">
                  <c:v>1087.81</c:v>
                </c:pt>
                <c:pt idx="4">
                  <c:v>901.28</c:v>
                </c:pt>
              </c:numCache>
            </c:numRef>
          </c:val>
          <c:extLst>
            <c:ext xmlns:c16="http://schemas.microsoft.com/office/drawing/2014/chart" uri="{C3380CC4-5D6E-409C-BE32-E72D297353CC}">
              <c16:uniqueId val="{00000000-3A1C-4F34-9019-33475804096C}"/>
            </c:ext>
          </c:extLst>
        </c:ser>
        <c:dLbls>
          <c:showLegendKey val="0"/>
          <c:showVal val="0"/>
          <c:showCatName val="0"/>
          <c:showSerName val="0"/>
          <c:showPercent val="0"/>
          <c:showBubbleSize val="0"/>
        </c:dLbls>
        <c:gapWidth val="150"/>
        <c:axId val="208194488"/>
        <c:axId val="208194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244.92</c:v>
                </c:pt>
                <c:pt idx="1">
                  <c:v>343.12</c:v>
                </c:pt>
                <c:pt idx="2">
                  <c:v>637.74</c:v>
                </c:pt>
                <c:pt idx="3">
                  <c:v>393.94</c:v>
                </c:pt>
                <c:pt idx="4">
                  <c:v>196.92</c:v>
                </c:pt>
              </c:numCache>
            </c:numRef>
          </c:val>
          <c:smooth val="0"/>
          <c:extLst>
            <c:ext xmlns:c16="http://schemas.microsoft.com/office/drawing/2014/chart" uri="{C3380CC4-5D6E-409C-BE32-E72D297353CC}">
              <c16:uniqueId val="{00000001-3A1C-4F34-9019-33475804096C}"/>
            </c:ext>
          </c:extLst>
        </c:ser>
        <c:dLbls>
          <c:showLegendKey val="0"/>
          <c:showVal val="0"/>
          <c:showCatName val="0"/>
          <c:showSerName val="0"/>
          <c:showPercent val="0"/>
          <c:showBubbleSize val="0"/>
        </c:dLbls>
        <c:marker val="1"/>
        <c:smooth val="0"/>
        <c:axId val="208194488"/>
        <c:axId val="208194880"/>
      </c:lineChart>
      <c:dateAx>
        <c:axId val="208194488"/>
        <c:scaling>
          <c:orientation val="minMax"/>
        </c:scaling>
        <c:delete val="1"/>
        <c:axPos val="b"/>
        <c:numFmt formatCode="ge" sourceLinked="1"/>
        <c:majorTickMark val="none"/>
        <c:minorTickMark val="none"/>
        <c:tickLblPos val="none"/>
        <c:crossAx val="208194880"/>
        <c:crosses val="autoZero"/>
        <c:auto val="1"/>
        <c:lblOffset val="100"/>
        <c:baseTimeUnit val="years"/>
      </c:dateAx>
      <c:valAx>
        <c:axId val="208194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9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218.73</c:v>
                </c:pt>
                <c:pt idx="1">
                  <c:v>128.51</c:v>
                </c:pt>
                <c:pt idx="2">
                  <c:v>124.92</c:v>
                </c:pt>
                <c:pt idx="3">
                  <c:v>58.67</c:v>
                </c:pt>
                <c:pt idx="4">
                  <c:v>61.73</c:v>
                </c:pt>
              </c:numCache>
            </c:numRef>
          </c:val>
          <c:extLst>
            <c:ext xmlns:c16="http://schemas.microsoft.com/office/drawing/2014/chart" uri="{C3380CC4-5D6E-409C-BE32-E72D297353CC}">
              <c16:uniqueId val="{00000000-FD5A-4AEB-97D6-64F584A8E843}"/>
            </c:ext>
          </c:extLst>
        </c:ser>
        <c:dLbls>
          <c:showLegendKey val="0"/>
          <c:showVal val="0"/>
          <c:showCatName val="0"/>
          <c:showSerName val="0"/>
          <c:showPercent val="0"/>
          <c:showBubbleSize val="0"/>
        </c:dLbls>
        <c:gapWidth val="150"/>
        <c:axId val="208196448"/>
        <c:axId val="20839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483.94</c:v>
                </c:pt>
                <c:pt idx="1">
                  <c:v>400.5</c:v>
                </c:pt>
                <c:pt idx="2">
                  <c:v>298.42</c:v>
                </c:pt>
                <c:pt idx="3">
                  <c:v>63.93</c:v>
                </c:pt>
                <c:pt idx="4">
                  <c:v>70.02</c:v>
                </c:pt>
              </c:numCache>
            </c:numRef>
          </c:val>
          <c:smooth val="0"/>
          <c:extLst>
            <c:ext xmlns:c16="http://schemas.microsoft.com/office/drawing/2014/chart" uri="{C3380CC4-5D6E-409C-BE32-E72D297353CC}">
              <c16:uniqueId val="{00000001-FD5A-4AEB-97D6-64F584A8E843}"/>
            </c:ext>
          </c:extLst>
        </c:ser>
        <c:dLbls>
          <c:showLegendKey val="0"/>
          <c:showVal val="0"/>
          <c:showCatName val="0"/>
          <c:showSerName val="0"/>
          <c:showPercent val="0"/>
          <c:showBubbleSize val="0"/>
        </c:dLbls>
        <c:marker val="1"/>
        <c:smooth val="0"/>
        <c:axId val="208196448"/>
        <c:axId val="208396408"/>
      </c:lineChart>
      <c:dateAx>
        <c:axId val="208196448"/>
        <c:scaling>
          <c:orientation val="minMax"/>
        </c:scaling>
        <c:delete val="1"/>
        <c:axPos val="b"/>
        <c:numFmt formatCode="ge" sourceLinked="1"/>
        <c:majorTickMark val="none"/>
        <c:minorTickMark val="none"/>
        <c:tickLblPos val="none"/>
        <c:crossAx val="208396408"/>
        <c:crosses val="autoZero"/>
        <c:auto val="1"/>
        <c:lblOffset val="100"/>
        <c:baseTimeUnit val="years"/>
      </c:dateAx>
      <c:valAx>
        <c:axId val="20839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96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3B-465F-9D90-F0D677DCF131}"/>
            </c:ext>
          </c:extLst>
        </c:ser>
        <c:dLbls>
          <c:showLegendKey val="0"/>
          <c:showVal val="0"/>
          <c:showCatName val="0"/>
          <c:showSerName val="0"/>
          <c:showPercent val="0"/>
          <c:showBubbleSize val="0"/>
        </c:dLbls>
        <c:gapWidth val="150"/>
        <c:axId val="208397584"/>
        <c:axId val="20839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1506.51</c:v>
                </c:pt>
                <c:pt idx="3">
                  <c:v>1315.67</c:v>
                </c:pt>
                <c:pt idx="4">
                  <c:v>1240.1600000000001</c:v>
                </c:pt>
              </c:numCache>
            </c:numRef>
          </c:val>
          <c:smooth val="0"/>
          <c:extLst>
            <c:ext xmlns:c16="http://schemas.microsoft.com/office/drawing/2014/chart" uri="{C3380CC4-5D6E-409C-BE32-E72D297353CC}">
              <c16:uniqueId val="{00000001-EF3B-465F-9D90-F0D677DCF131}"/>
            </c:ext>
          </c:extLst>
        </c:ser>
        <c:dLbls>
          <c:showLegendKey val="0"/>
          <c:showVal val="0"/>
          <c:showCatName val="0"/>
          <c:showSerName val="0"/>
          <c:showPercent val="0"/>
          <c:showBubbleSize val="0"/>
        </c:dLbls>
        <c:marker val="1"/>
        <c:smooth val="0"/>
        <c:axId val="208397584"/>
        <c:axId val="208397976"/>
      </c:lineChart>
      <c:dateAx>
        <c:axId val="208397584"/>
        <c:scaling>
          <c:orientation val="minMax"/>
        </c:scaling>
        <c:delete val="1"/>
        <c:axPos val="b"/>
        <c:numFmt formatCode="ge" sourceLinked="1"/>
        <c:majorTickMark val="none"/>
        <c:minorTickMark val="none"/>
        <c:tickLblPos val="none"/>
        <c:crossAx val="208397976"/>
        <c:crosses val="autoZero"/>
        <c:auto val="1"/>
        <c:lblOffset val="100"/>
        <c:baseTimeUnit val="years"/>
      </c:dateAx>
      <c:valAx>
        <c:axId val="20839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9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32.880000000000003</c:v>
                </c:pt>
                <c:pt idx="1">
                  <c:v>33.119999999999997</c:v>
                </c:pt>
                <c:pt idx="2">
                  <c:v>35.89</c:v>
                </c:pt>
                <c:pt idx="3">
                  <c:v>36.78</c:v>
                </c:pt>
                <c:pt idx="4">
                  <c:v>34.729999999999997</c:v>
                </c:pt>
              </c:numCache>
            </c:numRef>
          </c:val>
          <c:extLst>
            <c:ext xmlns:c16="http://schemas.microsoft.com/office/drawing/2014/chart" uri="{C3380CC4-5D6E-409C-BE32-E72D297353CC}">
              <c16:uniqueId val="{00000000-5BE4-49F2-860F-4242FFDFC804}"/>
            </c:ext>
          </c:extLst>
        </c:ser>
        <c:dLbls>
          <c:showLegendKey val="0"/>
          <c:showVal val="0"/>
          <c:showCatName val="0"/>
          <c:showSerName val="0"/>
          <c:showPercent val="0"/>
          <c:showBubbleSize val="0"/>
        </c:dLbls>
        <c:gapWidth val="150"/>
        <c:axId val="208399152"/>
        <c:axId val="208399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57.33</c:v>
                </c:pt>
                <c:pt idx="3">
                  <c:v>60.78</c:v>
                </c:pt>
                <c:pt idx="4">
                  <c:v>60.17</c:v>
                </c:pt>
              </c:numCache>
            </c:numRef>
          </c:val>
          <c:smooth val="0"/>
          <c:extLst>
            <c:ext xmlns:c16="http://schemas.microsoft.com/office/drawing/2014/chart" uri="{C3380CC4-5D6E-409C-BE32-E72D297353CC}">
              <c16:uniqueId val="{00000001-5BE4-49F2-860F-4242FFDFC804}"/>
            </c:ext>
          </c:extLst>
        </c:ser>
        <c:dLbls>
          <c:showLegendKey val="0"/>
          <c:showVal val="0"/>
          <c:showCatName val="0"/>
          <c:showSerName val="0"/>
          <c:showPercent val="0"/>
          <c:showBubbleSize val="0"/>
        </c:dLbls>
        <c:marker val="1"/>
        <c:smooth val="0"/>
        <c:axId val="208399152"/>
        <c:axId val="208399544"/>
      </c:lineChart>
      <c:dateAx>
        <c:axId val="208399152"/>
        <c:scaling>
          <c:orientation val="minMax"/>
        </c:scaling>
        <c:delete val="1"/>
        <c:axPos val="b"/>
        <c:numFmt formatCode="ge" sourceLinked="1"/>
        <c:majorTickMark val="none"/>
        <c:minorTickMark val="none"/>
        <c:tickLblPos val="none"/>
        <c:crossAx val="208399544"/>
        <c:crosses val="autoZero"/>
        <c:auto val="1"/>
        <c:lblOffset val="100"/>
        <c:baseTimeUnit val="years"/>
      </c:dateAx>
      <c:valAx>
        <c:axId val="208399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39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516.58000000000004</c:v>
                </c:pt>
                <c:pt idx="1">
                  <c:v>512.04999999999995</c:v>
                </c:pt>
                <c:pt idx="2">
                  <c:v>473.35</c:v>
                </c:pt>
                <c:pt idx="3">
                  <c:v>462.54</c:v>
                </c:pt>
                <c:pt idx="4">
                  <c:v>487.03</c:v>
                </c:pt>
              </c:numCache>
            </c:numRef>
          </c:val>
          <c:extLst>
            <c:ext xmlns:c16="http://schemas.microsoft.com/office/drawing/2014/chart" uri="{C3380CC4-5D6E-409C-BE32-E72D297353CC}">
              <c16:uniqueId val="{00000000-E83A-495B-ABB2-B61E50ED0EBF}"/>
            </c:ext>
          </c:extLst>
        </c:ser>
        <c:dLbls>
          <c:showLegendKey val="0"/>
          <c:showVal val="0"/>
          <c:showCatName val="0"/>
          <c:showSerName val="0"/>
          <c:showPercent val="0"/>
          <c:showBubbleSize val="0"/>
        </c:dLbls>
        <c:gapWidth val="150"/>
        <c:axId val="208196056"/>
        <c:axId val="20819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284.52999999999997</c:v>
                </c:pt>
                <c:pt idx="3">
                  <c:v>276.26</c:v>
                </c:pt>
                <c:pt idx="4">
                  <c:v>281.52999999999997</c:v>
                </c:pt>
              </c:numCache>
            </c:numRef>
          </c:val>
          <c:smooth val="0"/>
          <c:extLst>
            <c:ext xmlns:c16="http://schemas.microsoft.com/office/drawing/2014/chart" uri="{C3380CC4-5D6E-409C-BE32-E72D297353CC}">
              <c16:uniqueId val="{00000001-E83A-495B-ABB2-B61E50ED0EBF}"/>
            </c:ext>
          </c:extLst>
        </c:ser>
        <c:dLbls>
          <c:showLegendKey val="0"/>
          <c:showVal val="0"/>
          <c:showCatName val="0"/>
          <c:showSerName val="0"/>
          <c:showPercent val="0"/>
          <c:showBubbleSize val="0"/>
        </c:dLbls>
        <c:marker val="1"/>
        <c:smooth val="0"/>
        <c:axId val="208196056"/>
        <c:axId val="208194096"/>
      </c:lineChart>
      <c:dateAx>
        <c:axId val="208196056"/>
        <c:scaling>
          <c:orientation val="minMax"/>
        </c:scaling>
        <c:delete val="1"/>
        <c:axPos val="b"/>
        <c:numFmt formatCode="ge" sourceLinked="1"/>
        <c:majorTickMark val="none"/>
        <c:minorTickMark val="none"/>
        <c:tickLblPos val="none"/>
        <c:crossAx val="208194096"/>
        <c:crosses val="autoZero"/>
        <c:auto val="1"/>
        <c:lblOffset val="100"/>
        <c:baseTimeUnit val="years"/>
      </c:dateAx>
      <c:valAx>
        <c:axId val="20819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9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20.21</c:v>
                </c:pt>
                <c:pt idx="1">
                  <c:v>30.71</c:v>
                </c:pt>
                <c:pt idx="2">
                  <c:v>32.78</c:v>
                </c:pt>
                <c:pt idx="3">
                  <c:v>35.450000000000003</c:v>
                </c:pt>
                <c:pt idx="4">
                  <c:v>37.64</c:v>
                </c:pt>
              </c:numCache>
            </c:numRef>
          </c:val>
          <c:extLst>
            <c:ext xmlns:c16="http://schemas.microsoft.com/office/drawing/2014/chart" uri="{C3380CC4-5D6E-409C-BE32-E72D297353CC}">
              <c16:uniqueId val="{00000000-99B9-4212-BC7D-78963395B04A}"/>
            </c:ext>
          </c:extLst>
        </c:ser>
        <c:dLbls>
          <c:showLegendKey val="0"/>
          <c:showVal val="0"/>
          <c:showCatName val="0"/>
          <c:showSerName val="0"/>
          <c:showPercent val="0"/>
          <c:showBubbleSize val="0"/>
        </c:dLbls>
        <c:gapWidth val="150"/>
        <c:axId val="208192920"/>
        <c:axId val="20846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39.92</c:v>
                </c:pt>
                <c:pt idx="3">
                  <c:v>41.63</c:v>
                </c:pt>
                <c:pt idx="4">
                  <c:v>44.89</c:v>
                </c:pt>
              </c:numCache>
            </c:numRef>
          </c:val>
          <c:smooth val="0"/>
          <c:extLst>
            <c:ext xmlns:c16="http://schemas.microsoft.com/office/drawing/2014/chart" uri="{C3380CC4-5D6E-409C-BE32-E72D297353CC}">
              <c16:uniqueId val="{00000001-99B9-4212-BC7D-78963395B04A}"/>
            </c:ext>
          </c:extLst>
        </c:ser>
        <c:dLbls>
          <c:showLegendKey val="0"/>
          <c:showVal val="0"/>
          <c:showCatName val="0"/>
          <c:showSerName val="0"/>
          <c:showPercent val="0"/>
          <c:showBubbleSize val="0"/>
        </c:dLbls>
        <c:marker val="1"/>
        <c:smooth val="0"/>
        <c:axId val="208192920"/>
        <c:axId val="208463336"/>
      </c:lineChart>
      <c:dateAx>
        <c:axId val="208192920"/>
        <c:scaling>
          <c:orientation val="minMax"/>
        </c:scaling>
        <c:delete val="1"/>
        <c:axPos val="b"/>
        <c:numFmt formatCode="ge" sourceLinked="1"/>
        <c:majorTickMark val="none"/>
        <c:minorTickMark val="none"/>
        <c:tickLblPos val="none"/>
        <c:crossAx val="208463336"/>
        <c:crosses val="autoZero"/>
        <c:auto val="1"/>
        <c:lblOffset val="100"/>
        <c:baseTimeUnit val="years"/>
      </c:dateAx>
      <c:valAx>
        <c:axId val="20846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192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48.7</c:v>
                </c:pt>
                <c:pt idx="1">
                  <c:v>51.99</c:v>
                </c:pt>
                <c:pt idx="2">
                  <c:v>54.39</c:v>
                </c:pt>
                <c:pt idx="3">
                  <c:v>58.42</c:v>
                </c:pt>
                <c:pt idx="4">
                  <c:v>62.89</c:v>
                </c:pt>
              </c:numCache>
            </c:numRef>
          </c:val>
          <c:extLst>
            <c:ext xmlns:c16="http://schemas.microsoft.com/office/drawing/2014/chart" uri="{C3380CC4-5D6E-409C-BE32-E72D297353CC}">
              <c16:uniqueId val="{00000000-8E24-4A05-8C45-FC02AE94D549}"/>
            </c:ext>
          </c:extLst>
        </c:ser>
        <c:dLbls>
          <c:showLegendKey val="0"/>
          <c:showVal val="0"/>
          <c:showCatName val="0"/>
          <c:showSerName val="0"/>
          <c:showPercent val="0"/>
          <c:showBubbleSize val="0"/>
        </c:dLbls>
        <c:gapWidth val="150"/>
        <c:axId val="208464512"/>
        <c:axId val="208464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65.86</c:v>
                </c:pt>
                <c:pt idx="3">
                  <c:v>66.33</c:v>
                </c:pt>
                <c:pt idx="4">
                  <c:v>64.89</c:v>
                </c:pt>
              </c:numCache>
            </c:numRef>
          </c:val>
          <c:smooth val="0"/>
          <c:extLst>
            <c:ext xmlns:c16="http://schemas.microsoft.com/office/drawing/2014/chart" uri="{C3380CC4-5D6E-409C-BE32-E72D297353CC}">
              <c16:uniqueId val="{00000001-8E24-4A05-8C45-FC02AE94D549}"/>
            </c:ext>
          </c:extLst>
        </c:ser>
        <c:dLbls>
          <c:showLegendKey val="0"/>
          <c:showVal val="0"/>
          <c:showCatName val="0"/>
          <c:showSerName val="0"/>
          <c:showPercent val="0"/>
          <c:showBubbleSize val="0"/>
        </c:dLbls>
        <c:marker val="1"/>
        <c:smooth val="0"/>
        <c:axId val="208464512"/>
        <c:axId val="208464904"/>
      </c:lineChart>
      <c:dateAx>
        <c:axId val="208464512"/>
        <c:scaling>
          <c:orientation val="minMax"/>
        </c:scaling>
        <c:delete val="1"/>
        <c:axPos val="b"/>
        <c:numFmt formatCode="ge" sourceLinked="1"/>
        <c:majorTickMark val="none"/>
        <c:minorTickMark val="none"/>
        <c:tickLblPos val="none"/>
        <c:crossAx val="208464904"/>
        <c:crosses val="autoZero"/>
        <c:auto val="1"/>
        <c:lblOffset val="100"/>
        <c:baseTimeUnit val="years"/>
      </c:dateAx>
      <c:valAx>
        <c:axId val="208464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6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【108.23】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【57.41】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【4.56】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T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x14ac:dyDescent="0.15">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x14ac:dyDescent="0.15">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8" t="str">
        <f>データ!H6</f>
        <v>長崎県　松浦市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5"/>
      <c r="D7" s="75"/>
      <c r="E7" s="75"/>
      <c r="F7" s="75"/>
      <c r="G7" s="75"/>
      <c r="H7" s="75"/>
      <c r="I7" s="75" t="s">
        <v>2</v>
      </c>
      <c r="J7" s="75"/>
      <c r="K7" s="75"/>
      <c r="L7" s="75"/>
      <c r="M7" s="75"/>
      <c r="N7" s="75"/>
      <c r="O7" s="75"/>
      <c r="P7" s="75" t="s">
        <v>3</v>
      </c>
      <c r="Q7" s="75"/>
      <c r="R7" s="75"/>
      <c r="S7" s="75"/>
      <c r="T7" s="75"/>
      <c r="U7" s="75"/>
      <c r="V7" s="75"/>
      <c r="W7" s="75" t="s">
        <v>4</v>
      </c>
      <c r="X7" s="75"/>
      <c r="Y7" s="75"/>
      <c r="Z7" s="75"/>
      <c r="AA7" s="75"/>
      <c r="AB7" s="75"/>
      <c r="AC7" s="75"/>
      <c r="AD7" s="3"/>
      <c r="AE7" s="3"/>
      <c r="AF7" s="3"/>
      <c r="AG7" s="3"/>
      <c r="AH7" s="3"/>
      <c r="AI7" s="3"/>
      <c r="AJ7" s="3"/>
      <c r="AK7" s="3"/>
      <c r="AL7" s="75" t="s">
        <v>5</v>
      </c>
      <c r="AM7" s="75"/>
      <c r="AN7" s="75"/>
      <c r="AO7" s="75"/>
      <c r="AP7" s="75"/>
      <c r="AQ7" s="75"/>
      <c r="AR7" s="75"/>
      <c r="AS7" s="75"/>
      <c r="AT7" s="75" t="s">
        <v>6</v>
      </c>
      <c r="AU7" s="75"/>
      <c r="AV7" s="75"/>
      <c r="AW7" s="75"/>
      <c r="AX7" s="75"/>
      <c r="AY7" s="75"/>
      <c r="AZ7" s="75"/>
      <c r="BA7" s="75"/>
      <c r="BB7" s="75" t="s">
        <v>7</v>
      </c>
      <c r="BC7" s="75"/>
      <c r="BD7" s="75"/>
      <c r="BE7" s="75"/>
      <c r="BF7" s="75"/>
      <c r="BG7" s="75"/>
      <c r="BH7" s="75"/>
      <c r="BI7" s="75"/>
      <c r="BJ7" s="3"/>
      <c r="BK7" s="3"/>
      <c r="BL7" s="4" t="s">
        <v>8</v>
      </c>
      <c r="BM7" s="5"/>
      <c r="BN7" s="5"/>
      <c r="BO7" s="5"/>
      <c r="BP7" s="5"/>
      <c r="BQ7" s="5"/>
      <c r="BR7" s="5"/>
      <c r="BS7" s="5"/>
      <c r="BT7" s="5"/>
      <c r="BU7" s="5"/>
      <c r="BV7" s="5"/>
      <c r="BW7" s="5"/>
      <c r="BX7" s="5"/>
      <c r="BY7" s="6"/>
    </row>
    <row r="8" spans="1:78" ht="18.75" customHeight="1" x14ac:dyDescent="0.15">
      <c r="A8" s="2"/>
      <c r="B8" s="76" t="str">
        <f>データ!I6</f>
        <v>法適用</v>
      </c>
      <c r="C8" s="76"/>
      <c r="D8" s="76"/>
      <c r="E8" s="76"/>
      <c r="F8" s="76"/>
      <c r="G8" s="76"/>
      <c r="H8" s="76"/>
      <c r="I8" s="76" t="str">
        <f>データ!J6</f>
        <v>下水道事業</v>
      </c>
      <c r="J8" s="76"/>
      <c r="K8" s="76"/>
      <c r="L8" s="76"/>
      <c r="M8" s="76"/>
      <c r="N8" s="76"/>
      <c r="O8" s="76"/>
      <c r="P8" s="76" t="str">
        <f>データ!K6</f>
        <v>公共下水道</v>
      </c>
      <c r="Q8" s="76"/>
      <c r="R8" s="76"/>
      <c r="S8" s="76"/>
      <c r="T8" s="76"/>
      <c r="U8" s="76"/>
      <c r="V8" s="76"/>
      <c r="W8" s="76" t="str">
        <f>データ!L6</f>
        <v>Cc3</v>
      </c>
      <c r="X8" s="76"/>
      <c r="Y8" s="76"/>
      <c r="Z8" s="76"/>
      <c r="AA8" s="76"/>
      <c r="AB8" s="76"/>
      <c r="AC8" s="76"/>
      <c r="AD8" s="3"/>
      <c r="AE8" s="3"/>
      <c r="AF8" s="3"/>
      <c r="AG8" s="3"/>
      <c r="AH8" s="3"/>
      <c r="AI8" s="3"/>
      <c r="AJ8" s="3"/>
      <c r="AK8" s="3"/>
      <c r="AL8" s="70">
        <f>データ!R6</f>
        <v>24048</v>
      </c>
      <c r="AM8" s="70"/>
      <c r="AN8" s="70"/>
      <c r="AO8" s="70"/>
      <c r="AP8" s="70"/>
      <c r="AQ8" s="70"/>
      <c r="AR8" s="70"/>
      <c r="AS8" s="70"/>
      <c r="AT8" s="69">
        <f>データ!S6</f>
        <v>130.55000000000001</v>
      </c>
      <c r="AU8" s="69"/>
      <c r="AV8" s="69"/>
      <c r="AW8" s="69"/>
      <c r="AX8" s="69"/>
      <c r="AY8" s="69"/>
      <c r="AZ8" s="69"/>
      <c r="BA8" s="69"/>
      <c r="BB8" s="69">
        <f>データ!T6</f>
        <v>184.21</v>
      </c>
      <c r="BC8" s="69"/>
      <c r="BD8" s="69"/>
      <c r="BE8" s="69"/>
      <c r="BF8" s="69"/>
      <c r="BG8" s="69"/>
      <c r="BH8" s="69"/>
      <c r="BI8" s="69"/>
      <c r="BJ8" s="3"/>
      <c r="BK8" s="3"/>
      <c r="BL8" s="73" t="s">
        <v>9</v>
      </c>
      <c r="BM8" s="74"/>
      <c r="BN8" s="7" t="s">
        <v>10</v>
      </c>
      <c r="BO8" s="8"/>
      <c r="BP8" s="8"/>
      <c r="BQ8" s="8"/>
      <c r="BR8" s="8"/>
      <c r="BS8" s="8"/>
      <c r="BT8" s="8"/>
      <c r="BU8" s="8"/>
      <c r="BV8" s="8"/>
      <c r="BW8" s="8"/>
      <c r="BX8" s="8"/>
      <c r="BY8" s="9"/>
    </row>
    <row r="9" spans="1:78" ht="18.75" customHeight="1" x14ac:dyDescent="0.15">
      <c r="A9" s="2"/>
      <c r="B9" s="75" t="s">
        <v>11</v>
      </c>
      <c r="C9" s="75"/>
      <c r="D9" s="75"/>
      <c r="E9" s="75"/>
      <c r="F9" s="75"/>
      <c r="G9" s="75"/>
      <c r="H9" s="75"/>
      <c r="I9" s="75" t="s">
        <v>12</v>
      </c>
      <c r="J9" s="75"/>
      <c r="K9" s="75"/>
      <c r="L9" s="75"/>
      <c r="M9" s="75"/>
      <c r="N9" s="75"/>
      <c r="O9" s="75"/>
      <c r="P9" s="75" t="s">
        <v>13</v>
      </c>
      <c r="Q9" s="75"/>
      <c r="R9" s="75"/>
      <c r="S9" s="75"/>
      <c r="T9" s="75"/>
      <c r="U9" s="75"/>
      <c r="V9" s="75"/>
      <c r="W9" s="75" t="s">
        <v>14</v>
      </c>
      <c r="X9" s="75"/>
      <c r="Y9" s="75"/>
      <c r="Z9" s="75"/>
      <c r="AA9" s="75"/>
      <c r="AB9" s="75"/>
      <c r="AC9" s="75"/>
      <c r="AD9" s="75" t="s">
        <v>15</v>
      </c>
      <c r="AE9" s="75"/>
      <c r="AF9" s="75"/>
      <c r="AG9" s="75"/>
      <c r="AH9" s="75"/>
      <c r="AI9" s="75"/>
      <c r="AJ9" s="75"/>
      <c r="AK9" s="3"/>
      <c r="AL9" s="75" t="s">
        <v>16</v>
      </c>
      <c r="AM9" s="75"/>
      <c r="AN9" s="75"/>
      <c r="AO9" s="75"/>
      <c r="AP9" s="75"/>
      <c r="AQ9" s="75"/>
      <c r="AR9" s="75"/>
      <c r="AS9" s="75"/>
      <c r="AT9" s="75" t="s">
        <v>17</v>
      </c>
      <c r="AU9" s="75"/>
      <c r="AV9" s="75"/>
      <c r="AW9" s="75"/>
      <c r="AX9" s="75"/>
      <c r="AY9" s="75"/>
      <c r="AZ9" s="75"/>
      <c r="BA9" s="75"/>
      <c r="BB9" s="75" t="s">
        <v>18</v>
      </c>
      <c r="BC9" s="75"/>
      <c r="BD9" s="75"/>
      <c r="BE9" s="75"/>
      <c r="BF9" s="75"/>
      <c r="BG9" s="75"/>
      <c r="BH9" s="75"/>
      <c r="BI9" s="75"/>
      <c r="BJ9" s="3"/>
      <c r="BK9" s="3"/>
      <c r="BL9" s="67" t="s">
        <v>19</v>
      </c>
      <c r="BM9" s="68"/>
      <c r="BN9" s="10" t="s">
        <v>20</v>
      </c>
      <c r="BO9" s="11"/>
      <c r="BP9" s="11"/>
      <c r="BQ9" s="11"/>
      <c r="BR9" s="11"/>
      <c r="BS9" s="11"/>
      <c r="BT9" s="11"/>
      <c r="BU9" s="11"/>
      <c r="BV9" s="11"/>
      <c r="BW9" s="11"/>
      <c r="BX9" s="11"/>
      <c r="BY9" s="12"/>
    </row>
    <row r="10" spans="1:78" ht="18.75" customHeight="1" x14ac:dyDescent="0.15">
      <c r="A10" s="2"/>
      <c r="B10" s="69" t="str">
        <f>データ!M6</f>
        <v>-</v>
      </c>
      <c r="C10" s="69"/>
      <c r="D10" s="69"/>
      <c r="E10" s="69"/>
      <c r="F10" s="69"/>
      <c r="G10" s="69"/>
      <c r="H10" s="69"/>
      <c r="I10" s="69">
        <f>データ!N6</f>
        <v>47.28</v>
      </c>
      <c r="J10" s="69"/>
      <c r="K10" s="69"/>
      <c r="L10" s="69"/>
      <c r="M10" s="69"/>
      <c r="N10" s="69"/>
      <c r="O10" s="69"/>
      <c r="P10" s="69">
        <f>データ!O6</f>
        <v>20.95</v>
      </c>
      <c r="Q10" s="69"/>
      <c r="R10" s="69"/>
      <c r="S10" s="69"/>
      <c r="T10" s="69"/>
      <c r="U10" s="69"/>
      <c r="V10" s="69"/>
      <c r="W10" s="69">
        <f>データ!P6</f>
        <v>98.04</v>
      </c>
      <c r="X10" s="69"/>
      <c r="Y10" s="69"/>
      <c r="Z10" s="69"/>
      <c r="AA10" s="69"/>
      <c r="AB10" s="69"/>
      <c r="AC10" s="69"/>
      <c r="AD10" s="70">
        <f>データ!Q6</f>
        <v>3346</v>
      </c>
      <c r="AE10" s="70"/>
      <c r="AF10" s="70"/>
      <c r="AG10" s="70"/>
      <c r="AH10" s="70"/>
      <c r="AI10" s="70"/>
      <c r="AJ10" s="70"/>
      <c r="AK10" s="2"/>
      <c r="AL10" s="70">
        <f>データ!U6</f>
        <v>5010</v>
      </c>
      <c r="AM10" s="70"/>
      <c r="AN10" s="70"/>
      <c r="AO10" s="70"/>
      <c r="AP10" s="70"/>
      <c r="AQ10" s="70"/>
      <c r="AR10" s="70"/>
      <c r="AS10" s="70"/>
      <c r="AT10" s="69">
        <f>データ!V6</f>
        <v>1.74</v>
      </c>
      <c r="AU10" s="69"/>
      <c r="AV10" s="69"/>
      <c r="AW10" s="69"/>
      <c r="AX10" s="69"/>
      <c r="AY10" s="69"/>
      <c r="AZ10" s="69"/>
      <c r="BA10" s="69"/>
      <c r="BB10" s="69">
        <f>データ!W6</f>
        <v>2879.31</v>
      </c>
      <c r="BC10" s="69"/>
      <c r="BD10" s="69"/>
      <c r="BE10" s="69"/>
      <c r="BF10" s="69"/>
      <c r="BG10" s="69"/>
      <c r="BH10" s="69"/>
      <c r="BI10" s="69"/>
      <c r="BJ10" s="2"/>
      <c r="BK10" s="2"/>
      <c r="BL10" s="71" t="s">
        <v>21</v>
      </c>
      <c r="BM10" s="72"/>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109</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algorithmName="SHA-512" hashValue="mWPbpKjIpzWfo0bVkZsWSxln2ImBisexfq/Kn4SthAYQO5no5SIgTrerOvVSPjwhN69Okf7a6ukgsUIMLsTTcw==" saltValue="asD0CeY0N832kfk9fbmPPQ==" spinCount="100000"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topLeftCell="AX1" workbookViewId="0">
      <selection activeCell="BG12" sqref="BG12"/>
    </sheetView>
  </sheetViews>
  <sheetFormatPr defaultRowHeight="13.5" x14ac:dyDescent="0.15"/>
  <cols>
    <col min="2" max="143" width="11.875" customWidth="1"/>
  </cols>
  <sheetData>
    <row r="1" spans="1:147"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15">
      <c r="A3" s="26" t="s">
        <v>44</v>
      </c>
      <c r="B3" s="27" t="s">
        <v>45</v>
      </c>
      <c r="C3" s="27" t="s">
        <v>46</v>
      </c>
      <c r="D3" s="27" t="s">
        <v>47</v>
      </c>
      <c r="E3" s="27" t="s">
        <v>48</v>
      </c>
      <c r="F3" s="27" t="s">
        <v>49</v>
      </c>
      <c r="G3" s="27" t="s">
        <v>50</v>
      </c>
      <c r="H3" s="80" t="s">
        <v>51</v>
      </c>
      <c r="I3" s="81"/>
      <c r="J3" s="81"/>
      <c r="K3" s="81"/>
      <c r="L3" s="81"/>
      <c r="M3" s="81"/>
      <c r="N3" s="81"/>
      <c r="O3" s="81"/>
      <c r="P3" s="81"/>
      <c r="Q3" s="81"/>
      <c r="R3" s="81"/>
      <c r="S3" s="81"/>
      <c r="T3" s="81"/>
      <c r="U3" s="81"/>
      <c r="V3" s="81"/>
      <c r="W3" s="82"/>
      <c r="X3" s="86" t="s">
        <v>52</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53</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7" x14ac:dyDescent="0.15">
      <c r="A4" s="26" t="s">
        <v>54</v>
      </c>
      <c r="B4" s="28"/>
      <c r="C4" s="28"/>
      <c r="D4" s="28"/>
      <c r="E4" s="28"/>
      <c r="F4" s="28"/>
      <c r="G4" s="28"/>
      <c r="H4" s="83"/>
      <c r="I4" s="84"/>
      <c r="J4" s="84"/>
      <c r="K4" s="84"/>
      <c r="L4" s="84"/>
      <c r="M4" s="84"/>
      <c r="N4" s="84"/>
      <c r="O4" s="84"/>
      <c r="P4" s="84"/>
      <c r="Q4" s="84"/>
      <c r="R4" s="84"/>
      <c r="S4" s="84"/>
      <c r="T4" s="84"/>
      <c r="U4" s="84"/>
      <c r="V4" s="84"/>
      <c r="W4" s="85"/>
      <c r="X4" s="79" t="s">
        <v>55</v>
      </c>
      <c r="Y4" s="79"/>
      <c r="Z4" s="79"/>
      <c r="AA4" s="79"/>
      <c r="AB4" s="79"/>
      <c r="AC4" s="79"/>
      <c r="AD4" s="79"/>
      <c r="AE4" s="79"/>
      <c r="AF4" s="79"/>
      <c r="AG4" s="79"/>
      <c r="AH4" s="79"/>
      <c r="AI4" s="79" t="s">
        <v>56</v>
      </c>
      <c r="AJ4" s="79"/>
      <c r="AK4" s="79"/>
      <c r="AL4" s="79"/>
      <c r="AM4" s="79"/>
      <c r="AN4" s="79"/>
      <c r="AO4" s="79"/>
      <c r="AP4" s="79"/>
      <c r="AQ4" s="79"/>
      <c r="AR4" s="79"/>
      <c r="AS4" s="79"/>
      <c r="AT4" s="79" t="s">
        <v>57</v>
      </c>
      <c r="AU4" s="79"/>
      <c r="AV4" s="79"/>
      <c r="AW4" s="79"/>
      <c r="AX4" s="79"/>
      <c r="AY4" s="79"/>
      <c r="AZ4" s="79"/>
      <c r="BA4" s="79"/>
      <c r="BB4" s="79"/>
      <c r="BC4" s="79"/>
      <c r="BD4" s="79"/>
      <c r="BE4" s="79" t="s">
        <v>58</v>
      </c>
      <c r="BF4" s="79"/>
      <c r="BG4" s="79"/>
      <c r="BH4" s="79"/>
      <c r="BI4" s="79"/>
      <c r="BJ4" s="79"/>
      <c r="BK4" s="79"/>
      <c r="BL4" s="79"/>
      <c r="BM4" s="79"/>
      <c r="BN4" s="79"/>
      <c r="BO4" s="79"/>
      <c r="BP4" s="79" t="s">
        <v>59</v>
      </c>
      <c r="BQ4" s="79"/>
      <c r="BR4" s="79"/>
      <c r="BS4" s="79"/>
      <c r="BT4" s="79"/>
      <c r="BU4" s="79"/>
      <c r="BV4" s="79"/>
      <c r="BW4" s="79"/>
      <c r="BX4" s="79"/>
      <c r="BY4" s="79"/>
      <c r="BZ4" s="79"/>
      <c r="CA4" s="79" t="s">
        <v>60</v>
      </c>
      <c r="CB4" s="79"/>
      <c r="CC4" s="79"/>
      <c r="CD4" s="79"/>
      <c r="CE4" s="79"/>
      <c r="CF4" s="79"/>
      <c r="CG4" s="79"/>
      <c r="CH4" s="79"/>
      <c r="CI4" s="79"/>
      <c r="CJ4" s="79"/>
      <c r="CK4" s="79"/>
      <c r="CL4" s="79" t="s">
        <v>61</v>
      </c>
      <c r="CM4" s="79"/>
      <c r="CN4" s="79"/>
      <c r="CO4" s="79"/>
      <c r="CP4" s="79"/>
      <c r="CQ4" s="79"/>
      <c r="CR4" s="79"/>
      <c r="CS4" s="79"/>
      <c r="CT4" s="79"/>
      <c r="CU4" s="79"/>
      <c r="CV4" s="79"/>
      <c r="CW4" s="79" t="s">
        <v>62</v>
      </c>
      <c r="CX4" s="79"/>
      <c r="CY4" s="79"/>
      <c r="CZ4" s="79"/>
      <c r="DA4" s="79"/>
      <c r="DB4" s="79"/>
      <c r="DC4" s="79"/>
      <c r="DD4" s="79"/>
      <c r="DE4" s="79"/>
      <c r="DF4" s="79"/>
      <c r="DG4" s="79"/>
      <c r="DH4" s="79" t="s">
        <v>63</v>
      </c>
      <c r="DI4" s="79"/>
      <c r="DJ4" s="79"/>
      <c r="DK4" s="79"/>
      <c r="DL4" s="79"/>
      <c r="DM4" s="79"/>
      <c r="DN4" s="79"/>
      <c r="DO4" s="79"/>
      <c r="DP4" s="79"/>
      <c r="DQ4" s="79"/>
      <c r="DR4" s="79"/>
      <c r="DS4" s="79" t="s">
        <v>64</v>
      </c>
      <c r="DT4" s="79"/>
      <c r="DU4" s="79"/>
      <c r="DV4" s="79"/>
      <c r="DW4" s="79"/>
      <c r="DX4" s="79"/>
      <c r="DY4" s="79"/>
      <c r="DZ4" s="79"/>
      <c r="EA4" s="79"/>
      <c r="EB4" s="79"/>
      <c r="EC4" s="79"/>
      <c r="ED4" s="79" t="s">
        <v>65</v>
      </c>
      <c r="EE4" s="79"/>
      <c r="EF4" s="79"/>
      <c r="EG4" s="79"/>
      <c r="EH4" s="79"/>
      <c r="EI4" s="79"/>
      <c r="EJ4" s="79"/>
      <c r="EK4" s="79"/>
      <c r="EL4" s="79"/>
      <c r="EM4" s="79"/>
      <c r="EN4" s="79"/>
    </row>
    <row r="5" spans="1:147"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15">
      <c r="A6" s="26" t="s">
        <v>95</v>
      </c>
      <c r="B6" s="31">
        <f>B7</f>
        <v>2015</v>
      </c>
      <c r="C6" s="31">
        <f t="shared" ref="C6:W6" si="3">C7</f>
        <v>422088</v>
      </c>
      <c r="D6" s="31">
        <f t="shared" si="3"/>
        <v>46</v>
      </c>
      <c r="E6" s="31">
        <f t="shared" si="3"/>
        <v>17</v>
      </c>
      <c r="F6" s="31">
        <f t="shared" si="3"/>
        <v>1</v>
      </c>
      <c r="G6" s="31">
        <f t="shared" si="3"/>
        <v>0</v>
      </c>
      <c r="H6" s="31" t="str">
        <f t="shared" si="3"/>
        <v>長崎県　松浦市</v>
      </c>
      <c r="I6" s="31" t="str">
        <f t="shared" si="3"/>
        <v>法適用</v>
      </c>
      <c r="J6" s="31" t="str">
        <f t="shared" si="3"/>
        <v>下水道事業</v>
      </c>
      <c r="K6" s="31" t="str">
        <f t="shared" si="3"/>
        <v>公共下水道</v>
      </c>
      <c r="L6" s="31" t="str">
        <f t="shared" si="3"/>
        <v>Cc3</v>
      </c>
      <c r="M6" s="32" t="str">
        <f t="shared" si="3"/>
        <v>-</v>
      </c>
      <c r="N6" s="32">
        <f t="shared" si="3"/>
        <v>47.28</v>
      </c>
      <c r="O6" s="32">
        <f t="shared" si="3"/>
        <v>20.95</v>
      </c>
      <c r="P6" s="32">
        <f t="shared" si="3"/>
        <v>98.04</v>
      </c>
      <c r="Q6" s="32">
        <f t="shared" si="3"/>
        <v>3346</v>
      </c>
      <c r="R6" s="32">
        <f t="shared" si="3"/>
        <v>24048</v>
      </c>
      <c r="S6" s="32">
        <f t="shared" si="3"/>
        <v>130.55000000000001</v>
      </c>
      <c r="T6" s="32">
        <f t="shared" si="3"/>
        <v>184.21</v>
      </c>
      <c r="U6" s="32">
        <f t="shared" si="3"/>
        <v>5010</v>
      </c>
      <c r="V6" s="32">
        <f t="shared" si="3"/>
        <v>1.74</v>
      </c>
      <c r="W6" s="32">
        <f t="shared" si="3"/>
        <v>2879.31</v>
      </c>
      <c r="X6" s="33">
        <f>IF(X7="",NA(),X7)</f>
        <v>62.08</v>
      </c>
      <c r="Y6" s="33">
        <f t="shared" ref="Y6:AG6" si="4">IF(Y7="",NA(),Y7)</f>
        <v>60.95</v>
      </c>
      <c r="Z6" s="33">
        <f t="shared" si="4"/>
        <v>63.1</v>
      </c>
      <c r="AA6" s="33">
        <f t="shared" si="4"/>
        <v>71.25</v>
      </c>
      <c r="AB6" s="33">
        <f t="shared" si="4"/>
        <v>72.650000000000006</v>
      </c>
      <c r="AC6" s="33">
        <f t="shared" si="4"/>
        <v>89.81</v>
      </c>
      <c r="AD6" s="33">
        <f t="shared" si="4"/>
        <v>83.35</v>
      </c>
      <c r="AE6" s="33">
        <f t="shared" si="4"/>
        <v>79.8</v>
      </c>
      <c r="AF6" s="33">
        <f t="shared" si="4"/>
        <v>94.12</v>
      </c>
      <c r="AG6" s="33">
        <f t="shared" si="4"/>
        <v>98.03</v>
      </c>
      <c r="AH6" s="32" t="str">
        <f>IF(AH7="","",IF(AH7="-","【-】","【"&amp;SUBSTITUTE(TEXT(AH7,"#,##0.00"),"-","△")&amp;"】"))</f>
        <v>【108.23】</v>
      </c>
      <c r="AI6" s="33">
        <f>IF(AI7="",NA(),AI7)</f>
        <v>699.55</v>
      </c>
      <c r="AJ6" s="33">
        <f t="shared" ref="AJ6:AR6" si="5">IF(AJ7="",NA(),AJ7)</f>
        <v>858.19</v>
      </c>
      <c r="AK6" s="33">
        <f t="shared" si="5"/>
        <v>977.41</v>
      </c>
      <c r="AL6" s="33">
        <f t="shared" si="5"/>
        <v>1087.81</v>
      </c>
      <c r="AM6" s="33">
        <f t="shared" si="5"/>
        <v>901.28</v>
      </c>
      <c r="AN6" s="33">
        <f t="shared" si="5"/>
        <v>244.92</v>
      </c>
      <c r="AO6" s="33">
        <f t="shared" si="5"/>
        <v>343.12</v>
      </c>
      <c r="AP6" s="33">
        <f t="shared" si="5"/>
        <v>637.74</v>
      </c>
      <c r="AQ6" s="33">
        <f t="shared" si="5"/>
        <v>393.94</v>
      </c>
      <c r="AR6" s="33">
        <f t="shared" si="5"/>
        <v>196.92</v>
      </c>
      <c r="AS6" s="32" t="str">
        <f>IF(AS7="","",IF(AS7="-","【-】","【"&amp;SUBSTITUTE(TEXT(AS7,"#,##0.00"),"-","△")&amp;"】"))</f>
        <v>【4.45】</v>
      </c>
      <c r="AT6" s="33">
        <f>IF(AT7="",NA(),AT7)</f>
        <v>218.73</v>
      </c>
      <c r="AU6" s="33">
        <f t="shared" ref="AU6:BC6" si="6">IF(AU7="",NA(),AU7)</f>
        <v>128.51</v>
      </c>
      <c r="AV6" s="33">
        <f t="shared" si="6"/>
        <v>124.92</v>
      </c>
      <c r="AW6" s="33">
        <f t="shared" si="6"/>
        <v>58.67</v>
      </c>
      <c r="AX6" s="33">
        <f t="shared" si="6"/>
        <v>61.73</v>
      </c>
      <c r="AY6" s="33">
        <f t="shared" si="6"/>
        <v>483.94</v>
      </c>
      <c r="AZ6" s="33">
        <f t="shared" si="6"/>
        <v>400.5</v>
      </c>
      <c r="BA6" s="33">
        <f t="shared" si="6"/>
        <v>298.42</v>
      </c>
      <c r="BB6" s="33">
        <f t="shared" si="6"/>
        <v>63.93</v>
      </c>
      <c r="BC6" s="33">
        <f t="shared" si="6"/>
        <v>70.02</v>
      </c>
      <c r="BD6" s="32" t="str">
        <f>IF(BD7="","",IF(BD7="-","【-】","【"&amp;SUBSTITUTE(TEXT(BD7,"#,##0.00"),"-","△")&amp;"】"))</f>
        <v>【57.41】</v>
      </c>
      <c r="BE6" s="32">
        <f>IF(BE7="",NA(),BE7)</f>
        <v>0</v>
      </c>
      <c r="BF6" s="32">
        <f t="shared" ref="BF6:BN6" si="7">IF(BF7="",NA(),BF7)</f>
        <v>0</v>
      </c>
      <c r="BG6" s="32">
        <f t="shared" si="7"/>
        <v>0</v>
      </c>
      <c r="BH6" s="32">
        <f t="shared" si="7"/>
        <v>0</v>
      </c>
      <c r="BI6" s="32">
        <f t="shared" si="7"/>
        <v>0</v>
      </c>
      <c r="BJ6" s="33">
        <f t="shared" si="7"/>
        <v>1749.66</v>
      </c>
      <c r="BK6" s="33">
        <f t="shared" si="7"/>
        <v>1574.53</v>
      </c>
      <c r="BL6" s="33">
        <f t="shared" si="7"/>
        <v>1506.51</v>
      </c>
      <c r="BM6" s="33">
        <f t="shared" si="7"/>
        <v>1315.67</v>
      </c>
      <c r="BN6" s="33">
        <f t="shared" si="7"/>
        <v>1240.1600000000001</v>
      </c>
      <c r="BO6" s="32" t="str">
        <f>IF(BO7="","",IF(BO7="-","【-】","【"&amp;SUBSTITUTE(TEXT(BO7,"#,##0.00"),"-","△")&amp;"】"))</f>
        <v>【763.62】</v>
      </c>
      <c r="BP6" s="33">
        <f>IF(BP7="",NA(),BP7)</f>
        <v>32.880000000000003</v>
      </c>
      <c r="BQ6" s="33">
        <f t="shared" ref="BQ6:BY6" si="8">IF(BQ7="",NA(),BQ7)</f>
        <v>33.119999999999997</v>
      </c>
      <c r="BR6" s="33">
        <f t="shared" si="8"/>
        <v>35.89</v>
      </c>
      <c r="BS6" s="33">
        <f t="shared" si="8"/>
        <v>36.78</v>
      </c>
      <c r="BT6" s="33">
        <f t="shared" si="8"/>
        <v>34.729999999999997</v>
      </c>
      <c r="BU6" s="33">
        <f t="shared" si="8"/>
        <v>54.46</v>
      </c>
      <c r="BV6" s="33">
        <f t="shared" si="8"/>
        <v>57.36</v>
      </c>
      <c r="BW6" s="33">
        <f t="shared" si="8"/>
        <v>57.33</v>
      </c>
      <c r="BX6" s="33">
        <f t="shared" si="8"/>
        <v>60.78</v>
      </c>
      <c r="BY6" s="33">
        <f t="shared" si="8"/>
        <v>60.17</v>
      </c>
      <c r="BZ6" s="32" t="str">
        <f>IF(BZ7="","",IF(BZ7="-","【-】","【"&amp;SUBSTITUTE(TEXT(BZ7,"#,##0.00"),"-","△")&amp;"】"))</f>
        <v>【98.53】</v>
      </c>
      <c r="CA6" s="33">
        <f>IF(CA7="",NA(),CA7)</f>
        <v>516.58000000000004</v>
      </c>
      <c r="CB6" s="33">
        <f t="shared" ref="CB6:CJ6" si="9">IF(CB7="",NA(),CB7)</f>
        <v>512.04999999999995</v>
      </c>
      <c r="CC6" s="33">
        <f t="shared" si="9"/>
        <v>473.35</v>
      </c>
      <c r="CD6" s="33">
        <f t="shared" si="9"/>
        <v>462.54</v>
      </c>
      <c r="CE6" s="33">
        <f t="shared" si="9"/>
        <v>487.03</v>
      </c>
      <c r="CF6" s="33">
        <f t="shared" si="9"/>
        <v>293.08999999999997</v>
      </c>
      <c r="CG6" s="33">
        <f t="shared" si="9"/>
        <v>279.91000000000003</v>
      </c>
      <c r="CH6" s="33">
        <f t="shared" si="9"/>
        <v>284.52999999999997</v>
      </c>
      <c r="CI6" s="33">
        <f t="shared" si="9"/>
        <v>276.26</v>
      </c>
      <c r="CJ6" s="33">
        <f t="shared" si="9"/>
        <v>281.52999999999997</v>
      </c>
      <c r="CK6" s="32" t="str">
        <f>IF(CK7="","",IF(CK7="-","【-】","【"&amp;SUBSTITUTE(TEXT(CK7,"#,##0.00"),"-","△")&amp;"】"))</f>
        <v>【139.70】</v>
      </c>
      <c r="CL6" s="33">
        <f>IF(CL7="",NA(),CL7)</f>
        <v>20.21</v>
      </c>
      <c r="CM6" s="33">
        <f t="shared" ref="CM6:CU6" si="10">IF(CM7="",NA(),CM7)</f>
        <v>30.71</v>
      </c>
      <c r="CN6" s="33">
        <f t="shared" si="10"/>
        <v>32.78</v>
      </c>
      <c r="CO6" s="33">
        <f t="shared" si="10"/>
        <v>35.450000000000003</v>
      </c>
      <c r="CP6" s="33">
        <f t="shared" si="10"/>
        <v>37.64</v>
      </c>
      <c r="CQ6" s="33">
        <f t="shared" si="10"/>
        <v>38.950000000000003</v>
      </c>
      <c r="CR6" s="33">
        <f t="shared" si="10"/>
        <v>40.07</v>
      </c>
      <c r="CS6" s="33">
        <f t="shared" si="10"/>
        <v>39.92</v>
      </c>
      <c r="CT6" s="33">
        <f t="shared" si="10"/>
        <v>41.63</v>
      </c>
      <c r="CU6" s="33">
        <f t="shared" si="10"/>
        <v>44.89</v>
      </c>
      <c r="CV6" s="32" t="str">
        <f>IF(CV7="","",IF(CV7="-","【-】","【"&amp;SUBSTITUTE(TEXT(CV7,"#,##0.00"),"-","△")&amp;"】"))</f>
        <v>【60.01】</v>
      </c>
      <c r="CW6" s="33">
        <f>IF(CW7="",NA(),CW7)</f>
        <v>48.7</v>
      </c>
      <c r="CX6" s="33">
        <f t="shared" ref="CX6:DF6" si="11">IF(CX7="",NA(),CX7)</f>
        <v>51.99</v>
      </c>
      <c r="CY6" s="33">
        <f t="shared" si="11"/>
        <v>54.39</v>
      </c>
      <c r="CZ6" s="33">
        <f t="shared" si="11"/>
        <v>58.42</v>
      </c>
      <c r="DA6" s="33">
        <f t="shared" si="11"/>
        <v>62.89</v>
      </c>
      <c r="DB6" s="33">
        <f t="shared" si="11"/>
        <v>65.599999999999994</v>
      </c>
      <c r="DC6" s="33">
        <f t="shared" si="11"/>
        <v>66</v>
      </c>
      <c r="DD6" s="33">
        <f t="shared" si="11"/>
        <v>65.86</v>
      </c>
      <c r="DE6" s="33">
        <f t="shared" si="11"/>
        <v>66.33</v>
      </c>
      <c r="DF6" s="33">
        <f t="shared" si="11"/>
        <v>64.89</v>
      </c>
      <c r="DG6" s="32" t="str">
        <f>IF(DG7="","",IF(DG7="-","【-】","【"&amp;SUBSTITUTE(TEXT(DG7,"#,##0.00"),"-","△")&amp;"】"))</f>
        <v>【94.73】</v>
      </c>
      <c r="DH6" s="33">
        <f>IF(DH7="",NA(),DH7)</f>
        <v>5.24</v>
      </c>
      <c r="DI6" s="33">
        <f t="shared" ref="DI6:DQ6" si="12">IF(DI7="",NA(),DI7)</f>
        <v>6.99</v>
      </c>
      <c r="DJ6" s="33">
        <f t="shared" si="12"/>
        <v>8.34</v>
      </c>
      <c r="DK6" s="33">
        <f t="shared" si="12"/>
        <v>14.77</v>
      </c>
      <c r="DL6" s="33">
        <f t="shared" si="12"/>
        <v>16.77</v>
      </c>
      <c r="DM6" s="33">
        <f t="shared" si="12"/>
        <v>10.039999999999999</v>
      </c>
      <c r="DN6" s="33">
        <f t="shared" si="12"/>
        <v>12.14</v>
      </c>
      <c r="DO6" s="33">
        <f t="shared" si="12"/>
        <v>9.42</v>
      </c>
      <c r="DP6" s="33">
        <f t="shared" si="12"/>
        <v>28.43</v>
      </c>
      <c r="DQ6" s="33">
        <f t="shared" si="12"/>
        <v>11.68</v>
      </c>
      <c r="DR6" s="32" t="str">
        <f>IF(DR7="","",IF(DR7="-","【-】","【"&amp;SUBSTITUTE(TEXT(DR7,"#,##0.00"),"-","△")&amp;"】"))</f>
        <v>【36.85】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【4.56】</v>
      </c>
      <c r="ED6" s="32">
        <f>IF(ED7="",NA(),ED7)</f>
        <v>0</v>
      </c>
      <c r="EE6" s="32">
        <f t="shared" ref="EE6:EM6" si="14">IF(EE7="",NA(),EE7)</f>
        <v>0</v>
      </c>
      <c r="EF6" s="32">
        <f t="shared" si="14"/>
        <v>0</v>
      </c>
      <c r="EG6" s="32">
        <f t="shared" si="14"/>
        <v>0</v>
      </c>
      <c r="EH6" s="32">
        <f t="shared" si="14"/>
        <v>0</v>
      </c>
      <c r="EI6" s="33">
        <f t="shared" si="14"/>
        <v>0.18</v>
      </c>
      <c r="EJ6" s="33">
        <f t="shared" si="14"/>
        <v>0.18</v>
      </c>
      <c r="EK6" s="33">
        <f t="shared" si="14"/>
        <v>0.19</v>
      </c>
      <c r="EL6" s="33">
        <f t="shared" si="14"/>
        <v>0.16</v>
      </c>
      <c r="EM6" s="33">
        <f t="shared" si="14"/>
        <v>0.33</v>
      </c>
      <c r="EN6" s="32" t="str">
        <f>IF(EN7="","",IF(EN7="-","【-】","【"&amp;SUBSTITUTE(TEXT(EN7,"#,##0.00"),"-","△")&amp;"】"))</f>
        <v>【0.23】</v>
      </c>
    </row>
    <row r="7" spans="1:147" s="34" customFormat="1" x14ac:dyDescent="0.15">
      <c r="A7" s="26"/>
      <c r="B7" s="35">
        <v>2015</v>
      </c>
      <c r="C7" s="35">
        <v>422088</v>
      </c>
      <c r="D7" s="35">
        <v>46</v>
      </c>
      <c r="E7" s="35">
        <v>17</v>
      </c>
      <c r="F7" s="35">
        <v>1</v>
      </c>
      <c r="G7" s="35">
        <v>0</v>
      </c>
      <c r="H7" s="35" t="s">
        <v>96</v>
      </c>
      <c r="I7" s="35" t="s">
        <v>97</v>
      </c>
      <c r="J7" s="35" t="s">
        <v>98</v>
      </c>
      <c r="K7" s="35" t="s">
        <v>99</v>
      </c>
      <c r="L7" s="35" t="s">
        <v>100</v>
      </c>
      <c r="M7" s="36" t="s">
        <v>101</v>
      </c>
      <c r="N7" s="36">
        <v>47.28</v>
      </c>
      <c r="O7" s="36">
        <v>20.95</v>
      </c>
      <c r="P7" s="36">
        <v>98.04</v>
      </c>
      <c r="Q7" s="36">
        <v>3346</v>
      </c>
      <c r="R7" s="36">
        <v>24048</v>
      </c>
      <c r="S7" s="36">
        <v>130.55000000000001</v>
      </c>
      <c r="T7" s="36">
        <v>184.21</v>
      </c>
      <c r="U7" s="36">
        <v>5010</v>
      </c>
      <c r="V7" s="36">
        <v>1.74</v>
      </c>
      <c r="W7" s="36">
        <v>2879.31</v>
      </c>
      <c r="X7" s="36">
        <v>62.08</v>
      </c>
      <c r="Y7" s="36">
        <v>60.95</v>
      </c>
      <c r="Z7" s="36">
        <v>63.1</v>
      </c>
      <c r="AA7" s="36">
        <v>71.25</v>
      </c>
      <c r="AB7" s="36">
        <v>72.650000000000006</v>
      </c>
      <c r="AC7" s="36">
        <v>89.81</v>
      </c>
      <c r="AD7" s="36">
        <v>83.35</v>
      </c>
      <c r="AE7" s="36">
        <v>79.8</v>
      </c>
      <c r="AF7" s="36">
        <v>94.12</v>
      </c>
      <c r="AG7" s="36">
        <v>98.03</v>
      </c>
      <c r="AH7" s="36">
        <v>108.23</v>
      </c>
      <c r="AI7" s="36">
        <v>699.55</v>
      </c>
      <c r="AJ7" s="36">
        <v>858.19</v>
      </c>
      <c r="AK7" s="36">
        <v>977.41</v>
      </c>
      <c r="AL7" s="36">
        <v>1087.81</v>
      </c>
      <c r="AM7" s="36">
        <v>901.28</v>
      </c>
      <c r="AN7" s="36">
        <v>244.92</v>
      </c>
      <c r="AO7" s="36">
        <v>343.12</v>
      </c>
      <c r="AP7" s="36">
        <v>637.74</v>
      </c>
      <c r="AQ7" s="36">
        <v>393.94</v>
      </c>
      <c r="AR7" s="36">
        <v>196.92</v>
      </c>
      <c r="AS7" s="36">
        <v>4.45</v>
      </c>
      <c r="AT7" s="36">
        <v>218.73</v>
      </c>
      <c r="AU7" s="36">
        <v>128.51</v>
      </c>
      <c r="AV7" s="36">
        <v>124.92</v>
      </c>
      <c r="AW7" s="36">
        <v>58.67</v>
      </c>
      <c r="AX7" s="36">
        <v>61.73</v>
      </c>
      <c r="AY7" s="36">
        <v>483.94</v>
      </c>
      <c r="AZ7" s="36">
        <v>400.5</v>
      </c>
      <c r="BA7" s="36">
        <v>298.42</v>
      </c>
      <c r="BB7" s="36">
        <v>63.93</v>
      </c>
      <c r="BC7" s="36">
        <v>70.02</v>
      </c>
      <c r="BD7" s="36">
        <v>57.41</v>
      </c>
      <c r="BE7" s="36">
        <v>0</v>
      </c>
      <c r="BF7" s="36">
        <v>0</v>
      </c>
      <c r="BG7" s="36">
        <v>0</v>
      </c>
      <c r="BH7" s="36">
        <v>0</v>
      </c>
      <c r="BI7" s="36">
        <v>0</v>
      </c>
      <c r="BJ7" s="36">
        <v>1749.66</v>
      </c>
      <c r="BK7" s="36">
        <v>1574.53</v>
      </c>
      <c r="BL7" s="36">
        <v>1506.51</v>
      </c>
      <c r="BM7" s="36">
        <v>1315.67</v>
      </c>
      <c r="BN7" s="36">
        <v>1240.1600000000001</v>
      </c>
      <c r="BO7" s="36">
        <v>763.62</v>
      </c>
      <c r="BP7" s="36">
        <v>32.880000000000003</v>
      </c>
      <c r="BQ7" s="36">
        <v>33.119999999999997</v>
      </c>
      <c r="BR7" s="36">
        <v>35.89</v>
      </c>
      <c r="BS7" s="36">
        <v>36.78</v>
      </c>
      <c r="BT7" s="36">
        <v>34.729999999999997</v>
      </c>
      <c r="BU7" s="36">
        <v>54.46</v>
      </c>
      <c r="BV7" s="36">
        <v>57.36</v>
      </c>
      <c r="BW7" s="36">
        <v>57.33</v>
      </c>
      <c r="BX7" s="36">
        <v>60.78</v>
      </c>
      <c r="BY7" s="36">
        <v>60.17</v>
      </c>
      <c r="BZ7" s="36">
        <v>98.53</v>
      </c>
      <c r="CA7" s="36">
        <v>516.58000000000004</v>
      </c>
      <c r="CB7" s="36">
        <v>512.04999999999995</v>
      </c>
      <c r="CC7" s="36">
        <v>473.35</v>
      </c>
      <c r="CD7" s="36">
        <v>462.54</v>
      </c>
      <c r="CE7" s="36">
        <v>487.03</v>
      </c>
      <c r="CF7" s="36">
        <v>293.08999999999997</v>
      </c>
      <c r="CG7" s="36">
        <v>279.91000000000003</v>
      </c>
      <c r="CH7" s="36">
        <v>284.52999999999997</v>
      </c>
      <c r="CI7" s="36">
        <v>276.26</v>
      </c>
      <c r="CJ7" s="36">
        <v>281.52999999999997</v>
      </c>
      <c r="CK7" s="36">
        <v>139.69999999999999</v>
      </c>
      <c r="CL7" s="36">
        <v>20.21</v>
      </c>
      <c r="CM7" s="36">
        <v>30.71</v>
      </c>
      <c r="CN7" s="36">
        <v>32.78</v>
      </c>
      <c r="CO7" s="36">
        <v>35.450000000000003</v>
      </c>
      <c r="CP7" s="36">
        <v>37.64</v>
      </c>
      <c r="CQ7" s="36">
        <v>38.950000000000003</v>
      </c>
      <c r="CR7" s="36">
        <v>40.07</v>
      </c>
      <c r="CS7" s="36">
        <v>39.92</v>
      </c>
      <c r="CT7" s="36">
        <v>41.63</v>
      </c>
      <c r="CU7" s="36">
        <v>44.89</v>
      </c>
      <c r="CV7" s="36">
        <v>60.01</v>
      </c>
      <c r="CW7" s="36">
        <v>48.7</v>
      </c>
      <c r="CX7" s="36">
        <v>51.99</v>
      </c>
      <c r="CY7" s="36">
        <v>54.39</v>
      </c>
      <c r="CZ7" s="36">
        <v>58.42</v>
      </c>
      <c r="DA7" s="36">
        <v>62.89</v>
      </c>
      <c r="DB7" s="36">
        <v>65.599999999999994</v>
      </c>
      <c r="DC7" s="36">
        <v>66</v>
      </c>
      <c r="DD7" s="36">
        <v>65.86</v>
      </c>
      <c r="DE7" s="36">
        <v>66.33</v>
      </c>
      <c r="DF7" s="36">
        <v>64.89</v>
      </c>
      <c r="DG7" s="36">
        <v>94.73</v>
      </c>
      <c r="DH7" s="36">
        <v>5.24</v>
      </c>
      <c r="DI7" s="36">
        <v>6.99</v>
      </c>
      <c r="DJ7" s="36">
        <v>8.34</v>
      </c>
      <c r="DK7" s="36">
        <v>14.77</v>
      </c>
      <c r="DL7" s="36">
        <v>16.77</v>
      </c>
      <c r="DM7" s="36">
        <v>10.039999999999999</v>
      </c>
      <c r="DN7" s="36">
        <v>12.14</v>
      </c>
      <c r="DO7" s="36">
        <v>9.42</v>
      </c>
      <c r="DP7" s="36">
        <v>28.43</v>
      </c>
      <c r="DQ7" s="36">
        <v>11.68</v>
      </c>
      <c r="DR7" s="36">
        <v>36.85</v>
      </c>
      <c r="DS7" s="36">
        <v>0</v>
      </c>
      <c r="DT7" s="36">
        <v>0</v>
      </c>
      <c r="DU7" s="36">
        <v>0</v>
      </c>
      <c r="DV7" s="36">
        <v>0</v>
      </c>
      <c r="DW7" s="36">
        <v>0</v>
      </c>
      <c r="DX7" s="36">
        <v>0</v>
      </c>
      <c r="DY7" s="36">
        <v>0</v>
      </c>
      <c r="DZ7" s="36">
        <v>0</v>
      </c>
      <c r="EA7" s="36">
        <v>0</v>
      </c>
      <c r="EB7" s="36">
        <v>0</v>
      </c>
      <c r="EC7" s="36">
        <v>4.5599999999999996</v>
      </c>
      <c r="ED7" s="36">
        <v>0</v>
      </c>
      <c r="EE7" s="36">
        <v>0</v>
      </c>
      <c r="EF7" s="36">
        <v>0</v>
      </c>
      <c r="EG7" s="36">
        <v>0</v>
      </c>
      <c r="EH7" s="36">
        <v>0</v>
      </c>
      <c r="EI7" s="36">
        <v>0.18</v>
      </c>
      <c r="EJ7" s="36">
        <v>0.18</v>
      </c>
      <c r="EK7" s="36">
        <v>0.19</v>
      </c>
      <c r="EL7" s="36">
        <v>0.16</v>
      </c>
      <c r="EM7" s="36">
        <v>0.33</v>
      </c>
      <c r="EN7" s="36">
        <v>0.23</v>
      </c>
    </row>
    <row r="8" spans="1:147"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15">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m1190111</cp:lastModifiedBy>
  <cp:lastPrinted>2018-02-02T02:00:57Z</cp:lastPrinted>
  <dcterms:created xsi:type="dcterms:W3CDTF">2017-02-08T02:37:43Z</dcterms:created>
  <dcterms:modified xsi:type="dcterms:W3CDTF">2022-10-11T03:51:10Z</dcterms:modified>
  <cp:category/>
</cp:coreProperties>
</file>