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Edge_一時フォルダ\"/>
    </mc:Choice>
  </mc:AlternateContent>
  <workbookProtection workbookAlgorithmName="SHA-512" workbookHashValue="dCC5Trr1YdwFCJ9K3pU5pNX1S3JD0+b9eN2MU2d+36E8yegSW55xIr3AZ7wGXqQwJFgkVhqonETP+p4eG7HSgA==" workbookSaltValue="UwBChikqsCPLOfzWplaDzA==" workbookSpinCount="100000" lockStructure="1"/>
  <bookViews>
    <workbookView xWindow="0" yWindow="0" windowWidth="23040" windowHeight="940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BI6" i="5" l="1"/>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Q6" i="5"/>
  <c r="AD10" i="4" s="1"/>
  <c r="P6" i="5"/>
  <c r="W10" i="4" s="1"/>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<sst xmlns="http://schemas.openxmlformats.org/spreadsheetml/2006/main" count="220" uniqueCount="110">
  <si>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</si>
  <si>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</si>
  <si>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</si>
  <si>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</si>
  <si>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</si>
  <si>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</si>
  <si>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</si>
  <si>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</si>
  <si>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</si>
  <si>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</si>
  <si>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</si>
  <si>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</si>
  <si>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</si>
  <si>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</si>
  <si>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</si>
  <si>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</si>
  <si>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</si>
  <si>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</si>
  <si>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</si>
  <si>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</si>
  <si>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</si>
  <si>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</si>
  <si>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</si>
  <si>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</si>
  <si>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</si>
  <si>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</si>
  <si>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</si>
  <si>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</si>
  <si>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</si>
  <si>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</si>
  <si>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</si>
  <si>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</si>
  <si>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</si>
  <si>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</si>
  <si>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</si>
  <si>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</si>
  <si>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</si>
  <si>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</si>
  <si>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</si>
  <si>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</si>
  <si>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</si>
  <si>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</si>
  <si>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</si>
  <si>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</si>
  <si>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</si>
  <si>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</si>
  <si>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</si>
  <si>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</si>
  <si>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</si>
  <si>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</si>
  <si>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</si>
  <si>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</si>
  <si>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</si>
  <si>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</si>
  <si>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</si>
  <si>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</si>
  <si>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</si>
  <si>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</si>
  <si>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</si>
  <si>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</si>
  <si>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</si>
  <si>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</si>
  <si>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</si>
  <si>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</si>
  <si>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</si>
  <si>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</si>
  <si>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</si>
  <si>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</si>
  <si>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</si>
  <si>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</si>
  <si>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</si>
  <si>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</si>
  <si>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</si>
  <si>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</si>
  <si>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</si>
  <si>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</si>
  <si>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</si>
  <si>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</si>
  <si>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</si>
  <si>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</si>
  <si>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</si>
  <si>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</si>
  <si>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</si>
  <si>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</si>
  <si>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</si>
  <si>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</si>
  <si>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</si>
  <si>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</si>
  <si>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</si>
  <si>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</si>
  <si>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</si>
  <si>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</si>
  <si>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</si>
  <si>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</si>
  <si>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</si>
  <si>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</si>
  <si>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長崎県　松浦市</t>
  </si>
  <si>
    <t>法適用</t>
  </si>
  <si>
    <t>下水道事業</t>
  </si>
  <si>
    <t>公共下水道</t>
  </si>
  <si>
    <t>Cc3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</si>
  <si>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</si>
  <si>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</si>
  <si>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</si>
  <si>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</si>
  <si>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</si>
  <si>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</si>
  <si>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供用開始後間もないことから現時点では管渠の大規模な修繕、改良、更新等の必要性はない。
　処理場の機械設備等については、延命化のために必要に応じオーバーホール等を実施している。</t>
    <phoneticPr fontId="4"/>
  </si>
  <si>
    <t>　事業経営を安定させるためには、計画的な事業推進による建設事業の完了と下水道接続率の向上に努めることが重要である。</t>
    <phoneticPr fontId="4"/>
  </si>
  <si>
    <t xml:space="preserve">  当市の公共下水道については平成１９年度末の供用開始後約１０年を経過し、全体計画の目標年度を平成４２年度としている。平成２７年度末で全体計画面積の約４０％の供用開始を行い、供用開始区域の中で約６３％の接続率である。
　このように整備推進中であるため、現時点では使用料収入が少額であり、累積欠損金比率が高い値を示している状況である。
　供用開始区域は年々拡充し、下水道接続率についても上昇はしているものの、依然として使用料入で維持管理費用を賄える状況ではない。そのため現在は一般会計からの繰出金に依存している。
　経費回収率、汚水処理原価についても、接続率等にかかわらず必要な経費がかかるため類似団体との比較差が生じている。これらは年間有収水量、下水道使用料の増に伴い改善されていく。
　全体事業の完了に合わせ、下水道接続率を向上させないと本市下水道事業の経営の安定化は望めない。
　今後は、供用開始区域の拡充と接続率の更なる向上並びに維持経費の削減が今後の課題となる。
　</t>
    <rPh sb="87" eb="89">
      <t>キョウヨウ</t>
    </rPh>
    <rPh sb="89" eb="91">
      <t>カイシ</t>
    </rPh>
    <rPh sb="91" eb="93">
      <t>クイキ</t>
    </rPh>
    <rPh sb="115" eb="117">
      <t>セイビ</t>
    </rPh>
    <rPh sb="117" eb="119">
      <t>スイシン</t>
    </rPh>
    <rPh sb="119" eb="120">
      <t>チュウ</t>
    </rPh>
    <rPh sb="126" eb="129">
      <t>ゲンジテン</t>
    </rPh>
    <rPh sb="131" eb="133">
      <t>シヨウ</t>
    </rPh>
    <rPh sb="133" eb="134">
      <t>リョウ</t>
    </rPh>
    <rPh sb="134" eb="136">
      <t>シュウニュウ</t>
    </rPh>
    <rPh sb="137" eb="139">
      <t>ショウガク</t>
    </rPh>
    <rPh sb="143" eb="145">
      <t>ルイセキ</t>
    </rPh>
    <rPh sb="145" eb="147">
      <t>ケッソン</t>
    </rPh>
    <rPh sb="147" eb="148">
      <t>キン</t>
    </rPh>
    <rPh sb="148" eb="150">
      <t>ヒリツ</t>
    </rPh>
    <rPh sb="151" eb="152">
      <t>タカ</t>
    </rPh>
    <rPh sb="153" eb="154">
      <t>アタイ</t>
    </rPh>
    <rPh sb="155" eb="156">
      <t>シメ</t>
    </rPh>
    <rPh sb="160" eb="162">
      <t>ジョウキョウ</t>
    </rPh>
    <rPh sb="257" eb="259">
      <t>ケイヒ</t>
    </rPh>
    <rPh sb="259" eb="261">
      <t>カイシュウ</t>
    </rPh>
    <rPh sb="261" eb="262">
      <t>リツ</t>
    </rPh>
    <rPh sb="263" eb="265">
      <t>オスイ</t>
    </rPh>
    <rPh sb="265" eb="267">
      <t>ショリ</t>
    </rPh>
    <rPh sb="267" eb="269">
      <t>ゲンカ</t>
    </rPh>
    <rPh sb="275" eb="277">
      <t>セツゾク</t>
    </rPh>
    <rPh sb="277" eb="278">
      <t>リツ</t>
    </rPh>
    <rPh sb="278" eb="279">
      <t>トウ</t>
    </rPh>
    <rPh sb="285" eb="287">
      <t>ヒツヨウ</t>
    </rPh>
    <rPh sb="288" eb="290">
      <t>ケイヒ</t>
    </rPh>
    <rPh sb="296" eb="298">
      <t>ルイジ</t>
    </rPh>
    <rPh sb="298" eb="300">
      <t>ダンタイ</t>
    </rPh>
    <rPh sb="302" eb="304">
      <t>ヒカク</t>
    </rPh>
    <rPh sb="304" eb="305">
      <t>サ</t>
    </rPh>
    <rPh sb="306" eb="307">
      <t>ショウ</t>
    </rPh>
    <rPh sb="316" eb="318">
      <t>ネンカン</t>
    </rPh>
    <rPh sb="318" eb="320">
      <t>ユウシュウ</t>
    </rPh>
    <rPh sb="320" eb="322">
      <t>スイリョウ</t>
    </rPh>
    <rPh sb="323" eb="326">
      <t>ゲスイドウ</t>
    </rPh>
    <rPh sb="326" eb="329">
      <t>シヨウリョウ</t>
    </rPh>
    <rPh sb="330" eb="331">
      <t>ゾウ</t>
    </rPh>
    <rPh sb="332" eb="333">
      <t>トモナ</t>
    </rPh>
    <rPh sb="334" eb="336">
      <t>カイゼン</t>
    </rPh>
    <rPh sb="370" eb="371">
      <t>ホン</t>
    </rPh>
    <rPh sb="371" eb="372">
      <t>シ</t>
    </rPh>
    <rPh sb="372" eb="375">
      <t>ゲスイドウ</t>
    </rPh>
    <rPh sb="375" eb="377">
      <t>ジギョウ</t>
    </rPh>
    <rPh sb="378" eb="380">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</si>
</sst>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74-492E-9828-A36C939DF764}"/>
            </c:ext>
          </c:extLst>
        </c:ser>
        <c:dLbls>
          <c:showLegendKey val="0"/>
          <c:showVal val="0"/>
          <c:showCatName val="0"/>
          <c:showSerName val="0"/>
          <c:showPercent val="0"/>
          <c:showBubbleSize val="0"/>
        </c:dLbls>
        <c:gapWidth val="150"/>
        <c:axId val="207424560"/>
        <c:axId val="20769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extLst>
            <c:ext xmlns:c16="http://schemas.microsoft.com/office/drawing/2014/chart" uri="{C3380CC4-5D6E-409C-BE32-E72D297353CC}">
              <c16:uniqueId val="{00000001-0E74-492E-9828-A36C939DF764}"/>
            </c:ext>
          </c:extLst>
        </c:ser>
        <c:dLbls>
          <c:showLegendKey val="0"/>
          <c:showVal val="0"/>
          <c:showCatName val="0"/>
          <c:showSerName val="0"/>
          <c:showPercent val="0"/>
          <c:showBubbleSize val="0"/>
        </c:dLbls>
        <c:marker val="1"/>
        <c:smooth val="0"/>
        <c:axId val="207424560"/>
        <c:axId val="207699264"/>
      </c:lineChart>
      <c:dateAx>
        <c:axId val="207424560"/>
        <c:scaling>
          <c:orientation val="minMax"/>
        </c:scaling>
        <c:delete val="1"/>
        <c:axPos val="b"/>
        <c:numFmt formatCode="ge" sourceLinked="1"/>
        <c:majorTickMark val="none"/>
        <c:minorTickMark val="none"/>
        <c:tickLblPos val="none"/>
        <c:crossAx val="207699264"/>
        <c:crosses val="autoZero"/>
        <c:auto val="1"/>
        <c:lblOffset val="100"/>
        <c:baseTimeUnit val="years"/>
      </c:dateAx>
      <c:valAx>
        <c:axId val="20769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42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20.21</c:v>
                </c:pt>
                <c:pt idx="1">
                  <c:v>30.71</c:v>
                </c:pt>
                <c:pt idx="2">
                  <c:v>32.78</c:v>
                </c:pt>
                <c:pt idx="3">
                  <c:v>35.450000000000003</c:v>
                </c:pt>
                <c:pt idx="4">
                  <c:v>37.64</c:v>
                </c:pt>
              </c:numCache>
            </c:numRef>
          </c:val>
          <c:extLst>
            <c:ext xmlns:c16="http://schemas.microsoft.com/office/drawing/2014/chart" uri="{C3380CC4-5D6E-409C-BE32-E72D297353CC}">
              <c16:uniqueId val="{00000000-99B9-4212-BC7D-78963395B04A}"/>
            </c:ext>
          </c:extLst>
        </c:ser>
        <c:dLbls>
          <c:showLegendKey val="0"/>
          <c:showVal val="0"/>
          <c:showCatName val="0"/>
          <c:showSerName val="0"/>
          <c:showPercent val="0"/>
          <c:showBubbleSize val="0"/>
        </c:dLbls>
        <c:gapWidth val="150"/>
        <c:axId val="208192920"/>
        <c:axId val="20846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extLst>
            <c:ext xmlns:c16="http://schemas.microsoft.com/office/drawing/2014/chart" uri="{C3380CC4-5D6E-409C-BE32-E72D297353CC}">
              <c16:uniqueId val="{00000001-99B9-4212-BC7D-78963395B04A}"/>
            </c:ext>
          </c:extLst>
        </c:ser>
        <c:dLbls>
          <c:showLegendKey val="0"/>
          <c:showVal val="0"/>
          <c:showCatName val="0"/>
          <c:showSerName val="0"/>
          <c:showPercent val="0"/>
          <c:showBubbleSize val="0"/>
        </c:dLbls>
        <c:marker val="1"/>
        <c:smooth val="0"/>
        <c:axId val="208192920"/>
        <c:axId val="208463336"/>
      </c:lineChart>
      <c:dateAx>
        <c:axId val="208192920"/>
        <c:scaling>
          <c:orientation val="minMax"/>
        </c:scaling>
        <c:delete val="1"/>
        <c:axPos val="b"/>
        <c:numFmt formatCode="ge" sourceLinked="1"/>
        <c:majorTickMark val="none"/>
        <c:minorTickMark val="none"/>
        <c:tickLblPos val="none"/>
        <c:crossAx val="208463336"/>
        <c:crosses val="autoZero"/>
        <c:auto val="1"/>
        <c:lblOffset val="100"/>
        <c:baseTimeUnit val="years"/>
      </c:dateAx>
      <c:valAx>
        <c:axId val="20846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9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48.7</c:v>
                </c:pt>
                <c:pt idx="1">
                  <c:v>51.99</c:v>
                </c:pt>
                <c:pt idx="2">
                  <c:v>54.39</c:v>
                </c:pt>
                <c:pt idx="3">
                  <c:v>58.42</c:v>
                </c:pt>
                <c:pt idx="4">
                  <c:v>62.89</c:v>
                </c:pt>
              </c:numCache>
            </c:numRef>
          </c:val>
          <c:extLst>
            <c:ext xmlns:c16="http://schemas.microsoft.com/office/drawing/2014/chart" uri="{C3380CC4-5D6E-409C-BE32-E72D297353CC}">
              <c16:uniqueId val="{00000000-8E24-4A05-8C45-FC02AE94D549}"/>
            </c:ext>
          </c:extLst>
        </c:ser>
        <c:dLbls>
          <c:showLegendKey val="0"/>
          <c:showVal val="0"/>
          <c:showCatName val="0"/>
          <c:showSerName val="0"/>
          <c:showPercent val="0"/>
          <c:showBubbleSize val="0"/>
        </c:dLbls>
        <c:gapWidth val="150"/>
        <c:axId val="208464512"/>
        <c:axId val="20846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extLst>
            <c:ext xmlns:c16="http://schemas.microsoft.com/office/drawing/2014/chart" uri="{C3380CC4-5D6E-409C-BE32-E72D297353CC}">
              <c16:uniqueId val="{00000001-8E24-4A05-8C45-FC02AE94D549}"/>
            </c:ext>
          </c:extLst>
        </c:ser>
        <c:dLbls>
          <c:showLegendKey val="0"/>
          <c:showVal val="0"/>
          <c:showCatName val="0"/>
          <c:showSerName val="0"/>
          <c:showPercent val="0"/>
          <c:showBubbleSize val="0"/>
        </c:dLbls>
        <c:marker val="1"/>
        <c:smooth val="0"/>
        <c:axId val="208464512"/>
        <c:axId val="208464904"/>
      </c:lineChart>
      <c:dateAx>
        <c:axId val="208464512"/>
        <c:scaling>
          <c:orientation val="minMax"/>
        </c:scaling>
        <c:delete val="1"/>
        <c:axPos val="b"/>
        <c:numFmt formatCode="ge" sourceLinked="1"/>
        <c:majorTickMark val="none"/>
        <c:minorTickMark val="none"/>
        <c:tickLblPos val="none"/>
        <c:crossAx val="208464904"/>
        <c:crosses val="autoZero"/>
        <c:auto val="1"/>
        <c:lblOffset val="100"/>
        <c:baseTimeUnit val="years"/>
      </c:dateAx>
      <c:valAx>
        <c:axId val="20846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4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62.08</c:v>
                </c:pt>
                <c:pt idx="1">
                  <c:v>60.95</c:v>
                </c:pt>
                <c:pt idx="2">
                  <c:v>63.1</c:v>
                </c:pt>
                <c:pt idx="3">
                  <c:v>71.25</c:v>
                </c:pt>
                <c:pt idx="4">
                  <c:v>72.650000000000006</c:v>
                </c:pt>
              </c:numCache>
            </c:numRef>
          </c:val>
          <c:extLst>
            <c:ext xmlns:c16="http://schemas.microsoft.com/office/drawing/2014/chart" uri="{C3380CC4-5D6E-409C-BE32-E72D297353CC}">
              <c16:uniqueId val="{00000000-901D-4DBD-8E9D-91D08A4A5F35}"/>
            </c:ext>
          </c:extLst>
        </c:ser>
        <c:dLbls>
          <c:showLegendKey val="0"/>
          <c:showVal val="0"/>
          <c:showCatName val="0"/>
          <c:showSerName val="0"/>
          <c:showPercent val="0"/>
          <c:showBubbleSize val="0"/>
        </c:dLbls>
        <c:gapWidth val="150"/>
        <c:axId val="207421600"/>
        <c:axId val="20742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89.81</c:v>
                </c:pt>
                <c:pt idx="1">
                  <c:v>83.35</c:v>
                </c:pt>
                <c:pt idx="2">
                  <c:v>79.8</c:v>
                </c:pt>
                <c:pt idx="3">
                  <c:v>94.12</c:v>
                </c:pt>
                <c:pt idx="4">
                  <c:v>98.03</c:v>
                </c:pt>
              </c:numCache>
            </c:numRef>
          </c:val>
          <c:smooth val="0"/>
          <c:extLst>
            <c:ext xmlns:c16="http://schemas.microsoft.com/office/drawing/2014/chart" uri="{C3380CC4-5D6E-409C-BE32-E72D297353CC}">
              <c16:uniqueId val="{00000001-901D-4DBD-8E9D-91D08A4A5F35}"/>
            </c:ext>
          </c:extLst>
        </c:ser>
        <c:dLbls>
          <c:showLegendKey val="0"/>
          <c:showVal val="0"/>
          <c:showCatName val="0"/>
          <c:showSerName val="0"/>
          <c:showPercent val="0"/>
          <c:showBubbleSize val="0"/>
        </c:dLbls>
        <c:marker val="1"/>
        <c:smooth val="0"/>
        <c:axId val="207421600"/>
        <c:axId val="207421984"/>
      </c:lineChart>
      <c:dateAx>
        <c:axId val="207421600"/>
        <c:scaling>
          <c:orientation val="minMax"/>
        </c:scaling>
        <c:delete val="1"/>
        <c:axPos val="b"/>
        <c:numFmt formatCode="ge" sourceLinked="1"/>
        <c:majorTickMark val="none"/>
        <c:minorTickMark val="none"/>
        <c:tickLblPos val="none"/>
        <c:crossAx val="207421984"/>
        <c:crosses val="autoZero"/>
        <c:auto val="1"/>
        <c:lblOffset val="100"/>
        <c:baseTimeUnit val="years"/>
      </c:dateAx>
      <c:valAx>
        <c:axId val="20742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42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5.24</c:v>
                </c:pt>
                <c:pt idx="1">
                  <c:v>6.99</c:v>
                </c:pt>
                <c:pt idx="2">
                  <c:v>8.34</c:v>
                </c:pt>
                <c:pt idx="3">
                  <c:v>14.77</c:v>
                </c:pt>
                <c:pt idx="4">
                  <c:v>16.77</c:v>
                </c:pt>
              </c:numCache>
            </c:numRef>
          </c:val>
          <c:extLst>
            <c:ext xmlns:c16="http://schemas.microsoft.com/office/drawing/2014/chart" uri="{C3380CC4-5D6E-409C-BE32-E72D297353CC}">
              <c16:uniqueId val="{00000000-CC46-446B-BD1E-45BE1ABE5067}"/>
            </c:ext>
          </c:extLst>
        </c:ser>
        <c:dLbls>
          <c:showLegendKey val="0"/>
          <c:showVal val="0"/>
          <c:showCatName val="0"/>
          <c:showSerName val="0"/>
          <c:showPercent val="0"/>
          <c:showBubbleSize val="0"/>
        </c:dLbls>
        <c:gapWidth val="150"/>
        <c:axId val="208185016"/>
        <c:axId val="20818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10.039999999999999</c:v>
                </c:pt>
                <c:pt idx="1">
                  <c:v>12.14</c:v>
                </c:pt>
                <c:pt idx="2">
                  <c:v>9.42</c:v>
                </c:pt>
                <c:pt idx="3">
                  <c:v>28.43</c:v>
                </c:pt>
                <c:pt idx="4">
                  <c:v>11.68</c:v>
                </c:pt>
              </c:numCache>
            </c:numRef>
          </c:val>
          <c:smooth val="0"/>
          <c:extLst>
            <c:ext xmlns:c16="http://schemas.microsoft.com/office/drawing/2014/chart" uri="{C3380CC4-5D6E-409C-BE32-E72D297353CC}">
              <c16:uniqueId val="{00000001-CC46-446B-BD1E-45BE1ABE5067}"/>
            </c:ext>
          </c:extLst>
        </c:ser>
        <c:dLbls>
          <c:showLegendKey val="0"/>
          <c:showVal val="0"/>
          <c:showCatName val="0"/>
          <c:showSerName val="0"/>
          <c:showPercent val="0"/>
          <c:showBubbleSize val="0"/>
        </c:dLbls>
        <c:marker val="1"/>
        <c:smooth val="0"/>
        <c:axId val="208185016"/>
        <c:axId val="208185400"/>
      </c:lineChart>
      <c:dateAx>
        <c:axId val="208185016"/>
        <c:scaling>
          <c:orientation val="minMax"/>
        </c:scaling>
        <c:delete val="1"/>
        <c:axPos val="b"/>
        <c:numFmt formatCode="ge" sourceLinked="1"/>
        <c:majorTickMark val="none"/>
        <c:minorTickMark val="none"/>
        <c:tickLblPos val="none"/>
        <c:crossAx val="208185400"/>
        <c:crosses val="autoZero"/>
        <c:auto val="1"/>
        <c:lblOffset val="100"/>
        <c:baseTimeUnit val="years"/>
      </c:dateAx>
      <c:valAx>
        <c:axId val="20818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8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D9-45A0-BB6C-00869734FA3A}"/>
            </c:ext>
          </c:extLst>
        </c:ser>
        <c:dLbls>
          <c:showLegendKey val="0"/>
          <c:showVal val="0"/>
          <c:showCatName val="0"/>
          <c:showSerName val="0"/>
          <c:showPercent val="0"/>
          <c:showBubbleSize val="0"/>
        </c:dLbls>
        <c:gapWidth val="150"/>
        <c:axId val="208230984"/>
        <c:axId val="208231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DD9-45A0-BB6C-00869734FA3A}"/>
            </c:ext>
          </c:extLst>
        </c:ser>
        <c:dLbls>
          <c:showLegendKey val="0"/>
          <c:showVal val="0"/>
          <c:showCatName val="0"/>
          <c:showSerName val="0"/>
          <c:showPercent val="0"/>
          <c:showBubbleSize val="0"/>
        </c:dLbls>
        <c:marker val="1"/>
        <c:smooth val="0"/>
        <c:axId val="208230984"/>
        <c:axId val="208231368"/>
      </c:lineChart>
      <c:dateAx>
        <c:axId val="208230984"/>
        <c:scaling>
          <c:orientation val="minMax"/>
        </c:scaling>
        <c:delete val="1"/>
        <c:axPos val="b"/>
        <c:numFmt formatCode="ge" sourceLinked="1"/>
        <c:majorTickMark val="none"/>
        <c:minorTickMark val="none"/>
        <c:tickLblPos val="none"/>
        <c:crossAx val="208231368"/>
        <c:crosses val="autoZero"/>
        <c:auto val="1"/>
        <c:lblOffset val="100"/>
        <c:baseTimeUnit val="years"/>
      </c:dateAx>
      <c:valAx>
        <c:axId val="20823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23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699.55</c:v>
                </c:pt>
                <c:pt idx="1">
                  <c:v>858.19</c:v>
                </c:pt>
                <c:pt idx="2">
                  <c:v>977.41</c:v>
                </c:pt>
                <c:pt idx="3">
                  <c:v>1087.81</c:v>
                </c:pt>
                <c:pt idx="4">
                  <c:v>901.28</c:v>
                </c:pt>
              </c:numCache>
            </c:numRef>
          </c:val>
          <c:extLst>
            <c:ext xmlns:c16="http://schemas.microsoft.com/office/drawing/2014/chart" uri="{C3380CC4-5D6E-409C-BE32-E72D297353CC}">
              <c16:uniqueId val="{00000000-3A1C-4F34-9019-33475804096C}"/>
            </c:ext>
          </c:extLst>
        </c:ser>
        <c:dLbls>
          <c:showLegendKey val="0"/>
          <c:showVal val="0"/>
          <c:showCatName val="0"/>
          <c:showSerName val="0"/>
          <c:showPercent val="0"/>
          <c:showBubbleSize val="0"/>
        </c:dLbls>
        <c:gapWidth val="150"/>
        <c:axId val="208194488"/>
        <c:axId val="20819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244.92</c:v>
                </c:pt>
                <c:pt idx="1">
                  <c:v>343.12</c:v>
                </c:pt>
                <c:pt idx="2">
                  <c:v>637.74</c:v>
                </c:pt>
                <c:pt idx="3">
                  <c:v>393.94</c:v>
                </c:pt>
                <c:pt idx="4">
                  <c:v>196.92</c:v>
                </c:pt>
              </c:numCache>
            </c:numRef>
          </c:val>
          <c:smooth val="0"/>
          <c:extLst>
            <c:ext xmlns:c16="http://schemas.microsoft.com/office/drawing/2014/chart" uri="{C3380CC4-5D6E-409C-BE32-E72D297353CC}">
              <c16:uniqueId val="{00000001-3A1C-4F34-9019-33475804096C}"/>
            </c:ext>
          </c:extLst>
        </c:ser>
        <c:dLbls>
          <c:showLegendKey val="0"/>
          <c:showVal val="0"/>
          <c:showCatName val="0"/>
          <c:showSerName val="0"/>
          <c:showPercent val="0"/>
          <c:showBubbleSize val="0"/>
        </c:dLbls>
        <c:marker val="1"/>
        <c:smooth val="0"/>
        <c:axId val="208194488"/>
        <c:axId val="208194880"/>
      </c:lineChart>
      <c:dateAx>
        <c:axId val="208194488"/>
        <c:scaling>
          <c:orientation val="minMax"/>
        </c:scaling>
        <c:delete val="1"/>
        <c:axPos val="b"/>
        <c:numFmt formatCode="ge" sourceLinked="1"/>
        <c:majorTickMark val="none"/>
        <c:minorTickMark val="none"/>
        <c:tickLblPos val="none"/>
        <c:crossAx val="208194880"/>
        <c:crosses val="autoZero"/>
        <c:auto val="1"/>
        <c:lblOffset val="100"/>
        <c:baseTimeUnit val="years"/>
      </c:dateAx>
      <c:valAx>
        <c:axId val="20819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9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218.73</c:v>
                </c:pt>
                <c:pt idx="1">
                  <c:v>128.51</c:v>
                </c:pt>
                <c:pt idx="2">
                  <c:v>124.92</c:v>
                </c:pt>
                <c:pt idx="3">
                  <c:v>58.67</c:v>
                </c:pt>
                <c:pt idx="4">
                  <c:v>61.73</c:v>
                </c:pt>
              </c:numCache>
            </c:numRef>
          </c:val>
          <c:extLst>
            <c:ext xmlns:c16="http://schemas.microsoft.com/office/drawing/2014/chart" uri="{C3380CC4-5D6E-409C-BE32-E72D297353CC}">
              <c16:uniqueId val="{00000000-FD5A-4AEB-97D6-64F584A8E843}"/>
            </c:ext>
          </c:extLst>
        </c:ser>
        <c:dLbls>
          <c:showLegendKey val="0"/>
          <c:showVal val="0"/>
          <c:showCatName val="0"/>
          <c:showSerName val="0"/>
          <c:showPercent val="0"/>
          <c:showBubbleSize val="0"/>
        </c:dLbls>
        <c:gapWidth val="150"/>
        <c:axId val="208196448"/>
        <c:axId val="208396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483.94</c:v>
                </c:pt>
                <c:pt idx="1">
                  <c:v>400.5</c:v>
                </c:pt>
                <c:pt idx="2">
                  <c:v>298.42</c:v>
                </c:pt>
                <c:pt idx="3">
                  <c:v>63.93</c:v>
                </c:pt>
                <c:pt idx="4">
                  <c:v>70.02</c:v>
                </c:pt>
              </c:numCache>
            </c:numRef>
          </c:val>
          <c:smooth val="0"/>
          <c:extLst>
            <c:ext xmlns:c16="http://schemas.microsoft.com/office/drawing/2014/chart" uri="{C3380CC4-5D6E-409C-BE32-E72D297353CC}">
              <c16:uniqueId val="{00000001-FD5A-4AEB-97D6-64F584A8E843}"/>
            </c:ext>
          </c:extLst>
        </c:ser>
        <c:dLbls>
          <c:showLegendKey val="0"/>
          <c:showVal val="0"/>
          <c:showCatName val="0"/>
          <c:showSerName val="0"/>
          <c:showPercent val="0"/>
          <c:showBubbleSize val="0"/>
        </c:dLbls>
        <c:marker val="1"/>
        <c:smooth val="0"/>
        <c:axId val="208196448"/>
        <c:axId val="208396408"/>
      </c:lineChart>
      <c:dateAx>
        <c:axId val="208196448"/>
        <c:scaling>
          <c:orientation val="minMax"/>
        </c:scaling>
        <c:delete val="1"/>
        <c:axPos val="b"/>
        <c:numFmt formatCode="ge" sourceLinked="1"/>
        <c:majorTickMark val="none"/>
        <c:minorTickMark val="none"/>
        <c:tickLblPos val="none"/>
        <c:crossAx val="208396408"/>
        <c:crosses val="autoZero"/>
        <c:auto val="1"/>
        <c:lblOffset val="100"/>
        <c:baseTimeUnit val="years"/>
      </c:dateAx>
      <c:valAx>
        <c:axId val="20839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3B-465F-9D90-F0D677DCF131}"/>
            </c:ext>
          </c:extLst>
        </c:ser>
        <c:dLbls>
          <c:showLegendKey val="0"/>
          <c:showVal val="0"/>
          <c:showCatName val="0"/>
          <c:showSerName val="0"/>
          <c:showPercent val="0"/>
          <c:showBubbleSize val="0"/>
        </c:dLbls>
        <c:gapWidth val="150"/>
        <c:axId val="208397584"/>
        <c:axId val="20839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extLst>
            <c:ext xmlns:c16="http://schemas.microsoft.com/office/drawing/2014/chart" uri="{C3380CC4-5D6E-409C-BE32-E72D297353CC}">
              <c16:uniqueId val="{00000001-EF3B-465F-9D90-F0D677DCF131}"/>
            </c:ext>
          </c:extLst>
        </c:ser>
        <c:dLbls>
          <c:showLegendKey val="0"/>
          <c:showVal val="0"/>
          <c:showCatName val="0"/>
          <c:showSerName val="0"/>
          <c:showPercent val="0"/>
          <c:showBubbleSize val="0"/>
        </c:dLbls>
        <c:marker val="1"/>
        <c:smooth val="0"/>
        <c:axId val="208397584"/>
        <c:axId val="208397976"/>
      </c:lineChart>
      <c:dateAx>
        <c:axId val="208397584"/>
        <c:scaling>
          <c:orientation val="minMax"/>
        </c:scaling>
        <c:delete val="1"/>
        <c:axPos val="b"/>
        <c:numFmt formatCode="ge" sourceLinked="1"/>
        <c:majorTickMark val="none"/>
        <c:minorTickMark val="none"/>
        <c:tickLblPos val="none"/>
        <c:crossAx val="208397976"/>
        <c:crosses val="autoZero"/>
        <c:auto val="1"/>
        <c:lblOffset val="100"/>
        <c:baseTimeUnit val="years"/>
      </c:dateAx>
      <c:valAx>
        <c:axId val="20839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9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32.880000000000003</c:v>
                </c:pt>
                <c:pt idx="1">
                  <c:v>33.119999999999997</c:v>
                </c:pt>
                <c:pt idx="2">
                  <c:v>35.89</c:v>
                </c:pt>
                <c:pt idx="3">
                  <c:v>36.78</c:v>
                </c:pt>
                <c:pt idx="4">
                  <c:v>34.729999999999997</c:v>
                </c:pt>
              </c:numCache>
            </c:numRef>
          </c:val>
          <c:extLst>
            <c:ext xmlns:c16="http://schemas.microsoft.com/office/drawing/2014/chart" uri="{C3380CC4-5D6E-409C-BE32-E72D297353CC}">
              <c16:uniqueId val="{00000000-5BE4-49F2-860F-4242FFDFC804}"/>
            </c:ext>
          </c:extLst>
        </c:ser>
        <c:dLbls>
          <c:showLegendKey val="0"/>
          <c:showVal val="0"/>
          <c:showCatName val="0"/>
          <c:showSerName val="0"/>
          <c:showPercent val="0"/>
          <c:showBubbleSize val="0"/>
        </c:dLbls>
        <c:gapWidth val="150"/>
        <c:axId val="208399152"/>
        <c:axId val="208399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extLst>
            <c:ext xmlns:c16="http://schemas.microsoft.com/office/drawing/2014/chart" uri="{C3380CC4-5D6E-409C-BE32-E72D297353CC}">
              <c16:uniqueId val="{00000001-5BE4-49F2-860F-4242FFDFC804}"/>
            </c:ext>
          </c:extLst>
        </c:ser>
        <c:dLbls>
          <c:showLegendKey val="0"/>
          <c:showVal val="0"/>
          <c:showCatName val="0"/>
          <c:showSerName val="0"/>
          <c:showPercent val="0"/>
          <c:showBubbleSize val="0"/>
        </c:dLbls>
        <c:marker val="1"/>
        <c:smooth val="0"/>
        <c:axId val="208399152"/>
        <c:axId val="208399544"/>
      </c:lineChart>
      <c:dateAx>
        <c:axId val="208399152"/>
        <c:scaling>
          <c:orientation val="minMax"/>
        </c:scaling>
        <c:delete val="1"/>
        <c:axPos val="b"/>
        <c:numFmt formatCode="ge" sourceLinked="1"/>
        <c:majorTickMark val="none"/>
        <c:minorTickMark val="none"/>
        <c:tickLblPos val="none"/>
        <c:crossAx val="208399544"/>
        <c:crosses val="autoZero"/>
        <c:auto val="1"/>
        <c:lblOffset val="100"/>
        <c:baseTimeUnit val="years"/>
      </c:dateAx>
      <c:valAx>
        <c:axId val="20839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9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516.58000000000004</c:v>
                </c:pt>
                <c:pt idx="1">
                  <c:v>512.04999999999995</c:v>
                </c:pt>
                <c:pt idx="2">
                  <c:v>473.35</c:v>
                </c:pt>
                <c:pt idx="3">
                  <c:v>462.54</c:v>
                </c:pt>
                <c:pt idx="4">
                  <c:v>487.03</c:v>
                </c:pt>
              </c:numCache>
            </c:numRef>
          </c:val>
          <c:extLst>
            <c:ext xmlns:c16="http://schemas.microsoft.com/office/drawing/2014/chart" uri="{C3380CC4-5D6E-409C-BE32-E72D297353CC}">
              <c16:uniqueId val="{00000000-E83A-495B-ABB2-B61E50ED0EBF}"/>
            </c:ext>
          </c:extLst>
        </c:ser>
        <c:dLbls>
          <c:showLegendKey val="0"/>
          <c:showVal val="0"/>
          <c:showCatName val="0"/>
          <c:showSerName val="0"/>
          <c:showPercent val="0"/>
          <c:showBubbleSize val="0"/>
        </c:dLbls>
        <c:gapWidth val="150"/>
        <c:axId val="208196056"/>
        <c:axId val="20819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extLst>
            <c:ext xmlns:c16="http://schemas.microsoft.com/office/drawing/2014/chart" uri="{C3380CC4-5D6E-409C-BE32-E72D297353CC}">
              <c16:uniqueId val="{00000001-E83A-495B-ABB2-B61E50ED0EBF}"/>
            </c:ext>
          </c:extLst>
        </c:ser>
        <c:dLbls>
          <c:showLegendKey val="0"/>
          <c:showVal val="0"/>
          <c:showCatName val="0"/>
          <c:showSerName val="0"/>
          <c:showPercent val="0"/>
          <c:showBubbleSize val="0"/>
        </c:dLbls>
        <c:marker val="1"/>
        <c:smooth val="0"/>
        <c:axId val="208196056"/>
        <c:axId val="208194096"/>
      </c:lineChart>
      <c:dateAx>
        <c:axId val="208196056"/>
        <c:scaling>
          <c:orientation val="minMax"/>
        </c:scaling>
        <c:delete val="1"/>
        <c:axPos val="b"/>
        <c:numFmt formatCode="ge" sourceLinked="1"/>
        <c:majorTickMark val="none"/>
        <c:minorTickMark val="none"/>
        <c:tickLblPos val="none"/>
        <c:crossAx val="208194096"/>
        <c:crosses val="autoZero"/>
        <c:auto val="1"/>
        <c:lblOffset val="100"/>
        <c:baseTimeUnit val="years"/>
      </c:dateAx>
      <c:valAx>
        <c:axId val="20819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9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T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長崎県　松浦市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x14ac:dyDescent="0.15">
      <c r="A8" s="2"/>
      <c r="B8" s="76" t="str">
        <f>データ!I6</f>
        <v>法適用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Cc3</v>
      </c>
      <c r="X8" s="76"/>
      <c r="Y8" s="76"/>
      <c r="Z8" s="76"/>
      <c r="AA8" s="76"/>
      <c r="AB8" s="76"/>
      <c r="AC8" s="76"/>
      <c r="AD8" s="3"/>
      <c r="AE8" s="3"/>
      <c r="AF8" s="3"/>
      <c r="AG8" s="3"/>
      <c r="AH8" s="3"/>
      <c r="AI8" s="3"/>
      <c r="AJ8" s="3"/>
      <c r="AK8" s="3"/>
      <c r="AL8" s="70">
        <f>データ!R6</f>
        <v>24048</v>
      </c>
      <c r="AM8" s="70"/>
      <c r="AN8" s="70"/>
      <c r="AO8" s="70"/>
      <c r="AP8" s="70"/>
      <c r="AQ8" s="70"/>
      <c r="AR8" s="70"/>
      <c r="AS8" s="70"/>
      <c r="AT8" s="69">
        <f>データ!S6</f>
        <v>130.55000000000001</v>
      </c>
      <c r="AU8" s="69"/>
      <c r="AV8" s="69"/>
      <c r="AW8" s="69"/>
      <c r="AX8" s="69"/>
      <c r="AY8" s="69"/>
      <c r="AZ8" s="69"/>
      <c r="BA8" s="69"/>
      <c r="BB8" s="69">
        <f>データ!T6</f>
        <v>184.21</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x14ac:dyDescent="0.15">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x14ac:dyDescent="0.15">
      <c r="A10" s="2"/>
      <c r="B10" s="69" t="str">
        <f>データ!M6</f>
        <v>-</v>
      </c>
      <c r="C10" s="69"/>
      <c r="D10" s="69"/>
      <c r="E10" s="69"/>
      <c r="F10" s="69"/>
      <c r="G10" s="69"/>
      <c r="H10" s="69"/>
      <c r="I10" s="69">
        <f>データ!N6</f>
        <v>47.28</v>
      </c>
      <c r="J10" s="69"/>
      <c r="K10" s="69"/>
      <c r="L10" s="69"/>
      <c r="M10" s="69"/>
      <c r="N10" s="69"/>
      <c r="O10" s="69"/>
      <c r="P10" s="69">
        <f>データ!O6</f>
        <v>20.95</v>
      </c>
      <c r="Q10" s="69"/>
      <c r="R10" s="69"/>
      <c r="S10" s="69"/>
      <c r="T10" s="69"/>
      <c r="U10" s="69"/>
      <c r="V10" s="69"/>
      <c r="W10" s="69">
        <f>データ!P6</f>
        <v>98.04</v>
      </c>
      <c r="X10" s="69"/>
      <c r="Y10" s="69"/>
      <c r="Z10" s="69"/>
      <c r="AA10" s="69"/>
      <c r="AB10" s="69"/>
      <c r="AC10" s="69"/>
      <c r="AD10" s="70">
        <f>データ!Q6</f>
        <v>3346</v>
      </c>
      <c r="AE10" s="70"/>
      <c r="AF10" s="70"/>
      <c r="AG10" s="70"/>
      <c r="AH10" s="70"/>
      <c r="AI10" s="70"/>
      <c r="AJ10" s="70"/>
      <c r="AK10" s="2"/>
      <c r="AL10" s="70">
        <f>データ!U6</f>
        <v>5010</v>
      </c>
      <c r="AM10" s="70"/>
      <c r="AN10" s="70"/>
      <c r="AO10" s="70"/>
      <c r="AP10" s="70"/>
      <c r="AQ10" s="70"/>
      <c r="AR10" s="70"/>
      <c r="AS10" s="70"/>
      <c r="AT10" s="69">
        <f>データ!V6</f>
        <v>1.74</v>
      </c>
      <c r="AU10" s="69"/>
      <c r="AV10" s="69"/>
      <c r="AW10" s="69"/>
      <c r="AX10" s="69"/>
      <c r="AY10" s="69"/>
      <c r="AZ10" s="69"/>
      <c r="BA10" s="69"/>
      <c r="BB10" s="69">
        <f>データ!W6</f>
        <v>2879.31</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algorithmName="SHA-512" hashValue="mWPbpKjIpzWfo0bVkZsWSxln2ImBisexfq/Kn4SthAYQO5no5SIgTrerOvVSPjwhN69Okf7a6ukgsUIMLsTTcw==" saltValue="asD0CeY0N832kfk9fbmPPQ=="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AX1" workbookViewId="0">
      <selection activeCell="BG12" sqref="BG12"/>
    </sheetView>
  </sheetViews>
  <sheetFormatPr defaultRowHeight="13.5" x14ac:dyDescent="0.15"/>
  <cols>
    <col min="2" max="143" width="11.875" customWidth="1"/>
  </cols>
  <sheetData>
    <row r="1" spans="1:147"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15">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x14ac:dyDescent="0.15">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15">
      <c r="A6" s="26" t="s">
        <v>95</v>
      </c>
      <c r="B6" s="31">
        <f>B7</f>
        <v>2015</v>
      </c>
      <c r="C6" s="31">
        <f t="shared" ref="C6:W6" si="3">C7</f>
        <v>422088</v>
      </c>
      <c r="D6" s="31">
        <f t="shared" si="3"/>
        <v>46</v>
      </c>
      <c r="E6" s="31">
        <f t="shared" si="3"/>
        <v>17</v>
      </c>
      <c r="F6" s="31">
        <f t="shared" si="3"/>
        <v>1</v>
      </c>
      <c r="G6" s="31">
        <f t="shared" si="3"/>
        <v>0</v>
      </c>
      <c r="H6" s="31" t="str">
        <f t="shared" si="3"/>
        <v>長崎県　松浦市</v>
      </c>
      <c r="I6" s="31" t="str">
        <f t="shared" si="3"/>
        <v>法適用</v>
      </c>
      <c r="J6" s="31" t="str">
        <f t="shared" si="3"/>
        <v>下水道事業</v>
      </c>
      <c r="K6" s="31" t="str">
        <f t="shared" si="3"/>
        <v>公共下水道</v>
      </c>
      <c r="L6" s="31" t="str">
        <f t="shared" si="3"/>
        <v>Cc3</v>
      </c>
      <c r="M6" s="32" t="str">
        <f t="shared" si="3"/>
        <v>-</v>
      </c>
      <c r="N6" s="32">
        <f t="shared" si="3"/>
        <v>47.28</v>
      </c>
      <c r="O6" s="32">
        <f t="shared" si="3"/>
        <v>20.95</v>
      </c>
      <c r="P6" s="32">
        <f t="shared" si="3"/>
        <v>98.04</v>
      </c>
      <c r="Q6" s="32">
        <f t="shared" si="3"/>
        <v>3346</v>
      </c>
      <c r="R6" s="32">
        <f t="shared" si="3"/>
        <v>24048</v>
      </c>
      <c r="S6" s="32">
        <f t="shared" si="3"/>
        <v>130.55000000000001</v>
      </c>
      <c r="T6" s="32">
        <f t="shared" si="3"/>
        <v>184.21</v>
      </c>
      <c r="U6" s="32">
        <f t="shared" si="3"/>
        <v>5010</v>
      </c>
      <c r="V6" s="32">
        <f t="shared" si="3"/>
        <v>1.74</v>
      </c>
      <c r="W6" s="32">
        <f t="shared" si="3"/>
        <v>2879.31</v>
      </c>
      <c r="X6" s="33">
        <f>IF(X7="",NA(),X7)</f>
        <v>62.08</v>
      </c>
      <c r="Y6" s="33">
        <f t="shared" ref="Y6:AG6" si="4">IF(Y7="",NA(),Y7)</f>
        <v>60.95</v>
      </c>
      <c r="Z6" s="33">
        <f t="shared" si="4"/>
        <v>63.1</v>
      </c>
      <c r="AA6" s="33">
        <f t="shared" si="4"/>
        <v>71.25</v>
      </c>
      <c r="AB6" s="33">
        <f t="shared" si="4"/>
        <v>72.650000000000006</v>
      </c>
      <c r="AC6" s="33">
        <f t="shared" si="4"/>
        <v>89.81</v>
      </c>
      <c r="AD6" s="33">
        <f t="shared" si="4"/>
        <v>83.35</v>
      </c>
      <c r="AE6" s="33">
        <f t="shared" si="4"/>
        <v>79.8</v>
      </c>
      <c r="AF6" s="33">
        <f t="shared" si="4"/>
        <v>94.12</v>
      </c>
      <c r="AG6" s="33">
        <f t="shared" si="4"/>
        <v>98.03</v>
      </c>
      <c r="AH6" s="32" t="str">
        <f>IF(AH7="","",IF(AH7="-","【-】","【"&amp;SUBSTITUTE(TEXT(AH7,"#,##0.00"),"-","△")&amp;"】"))</f>
        <v>【108.23】</v>
      </c>
      <c r="AI6" s="33">
        <f>IF(AI7="",NA(),AI7)</f>
        <v>699.55</v>
      </c>
      <c r="AJ6" s="33">
        <f t="shared" ref="AJ6:AR6" si="5">IF(AJ7="",NA(),AJ7)</f>
        <v>858.19</v>
      </c>
      <c r="AK6" s="33">
        <f t="shared" si="5"/>
        <v>977.41</v>
      </c>
      <c r="AL6" s="33">
        <f t="shared" si="5"/>
        <v>1087.81</v>
      </c>
      <c r="AM6" s="33">
        <f t="shared" si="5"/>
        <v>901.28</v>
      </c>
      <c r="AN6" s="33">
        <f t="shared" si="5"/>
        <v>244.92</v>
      </c>
      <c r="AO6" s="33">
        <f t="shared" si="5"/>
        <v>343.12</v>
      </c>
      <c r="AP6" s="33">
        <f t="shared" si="5"/>
        <v>637.74</v>
      </c>
      <c r="AQ6" s="33">
        <f t="shared" si="5"/>
        <v>393.94</v>
      </c>
      <c r="AR6" s="33">
        <f t="shared" si="5"/>
        <v>196.92</v>
      </c>
      <c r="AS6" s="32" t="str">
        <f>IF(AS7="","",IF(AS7="-","【-】","【"&amp;SUBSTITUTE(TEXT(AS7,"#,##0.00"),"-","△")&amp;"】"))</f>
        <v>【4.45】</v>
      </c>
      <c r="AT6" s="33">
        <f>IF(AT7="",NA(),AT7)</f>
        <v>218.73</v>
      </c>
      <c r="AU6" s="33">
        <f t="shared" ref="AU6:BC6" si="6">IF(AU7="",NA(),AU7)</f>
        <v>128.51</v>
      </c>
      <c r="AV6" s="33">
        <f t="shared" si="6"/>
        <v>124.92</v>
      </c>
      <c r="AW6" s="33">
        <f t="shared" si="6"/>
        <v>58.67</v>
      </c>
      <c r="AX6" s="33">
        <f t="shared" si="6"/>
        <v>61.73</v>
      </c>
      <c r="AY6" s="33">
        <f t="shared" si="6"/>
        <v>483.94</v>
      </c>
      <c r="AZ6" s="33">
        <f t="shared" si="6"/>
        <v>400.5</v>
      </c>
      <c r="BA6" s="33">
        <f t="shared" si="6"/>
        <v>298.42</v>
      </c>
      <c r="BB6" s="33">
        <f t="shared" si="6"/>
        <v>63.93</v>
      </c>
      <c r="BC6" s="33">
        <f t="shared" si="6"/>
        <v>70.02</v>
      </c>
      <c r="BD6" s="32" t="str">
        <f>IF(BD7="","",IF(BD7="-","【-】","【"&amp;SUBSTITUTE(TEXT(BD7,"#,##0.00"),"-","△")&amp;"】"))</f>
        <v>【57.41】</v>
      </c>
      <c r="BE6" s="32">
        <f>IF(BE7="",NA(),BE7)</f>
        <v>0</v>
      </c>
      <c r="BF6" s="32">
        <f t="shared" ref="BF6:BN6" si="7">IF(BF7="",NA(),BF7)</f>
        <v>0</v>
      </c>
      <c r="BG6" s="32">
        <f t="shared" si="7"/>
        <v>0</v>
      </c>
      <c r="BH6" s="32">
        <f t="shared" si="7"/>
        <v>0</v>
      </c>
      <c r="BI6" s="32">
        <f t="shared" si="7"/>
        <v>0</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32.880000000000003</v>
      </c>
      <c r="BQ6" s="33">
        <f t="shared" ref="BQ6:BY6" si="8">IF(BQ7="",NA(),BQ7)</f>
        <v>33.119999999999997</v>
      </c>
      <c r="BR6" s="33">
        <f t="shared" si="8"/>
        <v>35.89</v>
      </c>
      <c r="BS6" s="33">
        <f t="shared" si="8"/>
        <v>36.78</v>
      </c>
      <c r="BT6" s="33">
        <f t="shared" si="8"/>
        <v>34.729999999999997</v>
      </c>
      <c r="BU6" s="33">
        <f t="shared" si="8"/>
        <v>54.46</v>
      </c>
      <c r="BV6" s="33">
        <f t="shared" si="8"/>
        <v>57.36</v>
      </c>
      <c r="BW6" s="33">
        <f t="shared" si="8"/>
        <v>57.33</v>
      </c>
      <c r="BX6" s="33">
        <f t="shared" si="8"/>
        <v>60.78</v>
      </c>
      <c r="BY6" s="33">
        <f t="shared" si="8"/>
        <v>60.17</v>
      </c>
      <c r="BZ6" s="32" t="str">
        <f>IF(BZ7="","",IF(BZ7="-","【-】","【"&amp;SUBSTITUTE(TEXT(BZ7,"#,##0.00"),"-","△")&amp;"】"))</f>
        <v>【98.53】</v>
      </c>
      <c r="CA6" s="33">
        <f>IF(CA7="",NA(),CA7)</f>
        <v>516.58000000000004</v>
      </c>
      <c r="CB6" s="33">
        <f t="shared" ref="CB6:CJ6" si="9">IF(CB7="",NA(),CB7)</f>
        <v>512.04999999999995</v>
      </c>
      <c r="CC6" s="33">
        <f t="shared" si="9"/>
        <v>473.35</v>
      </c>
      <c r="CD6" s="33">
        <f t="shared" si="9"/>
        <v>462.54</v>
      </c>
      <c r="CE6" s="33">
        <f t="shared" si="9"/>
        <v>487.03</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20.21</v>
      </c>
      <c r="CM6" s="33">
        <f t="shared" ref="CM6:CU6" si="10">IF(CM7="",NA(),CM7)</f>
        <v>30.71</v>
      </c>
      <c r="CN6" s="33">
        <f t="shared" si="10"/>
        <v>32.78</v>
      </c>
      <c r="CO6" s="33">
        <f t="shared" si="10"/>
        <v>35.450000000000003</v>
      </c>
      <c r="CP6" s="33">
        <f t="shared" si="10"/>
        <v>37.64</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48.7</v>
      </c>
      <c r="CX6" s="33">
        <f t="shared" ref="CX6:DF6" si="11">IF(CX7="",NA(),CX7)</f>
        <v>51.99</v>
      </c>
      <c r="CY6" s="33">
        <f t="shared" si="11"/>
        <v>54.39</v>
      </c>
      <c r="CZ6" s="33">
        <f t="shared" si="11"/>
        <v>58.42</v>
      </c>
      <c r="DA6" s="33">
        <f t="shared" si="11"/>
        <v>62.89</v>
      </c>
      <c r="DB6" s="33">
        <f t="shared" si="11"/>
        <v>65.599999999999994</v>
      </c>
      <c r="DC6" s="33">
        <f t="shared" si="11"/>
        <v>66</v>
      </c>
      <c r="DD6" s="33">
        <f t="shared" si="11"/>
        <v>65.86</v>
      </c>
      <c r="DE6" s="33">
        <f t="shared" si="11"/>
        <v>66.33</v>
      </c>
      <c r="DF6" s="33">
        <f t="shared" si="11"/>
        <v>64.89</v>
      </c>
      <c r="DG6" s="32" t="str">
        <f>IF(DG7="","",IF(DG7="-","【-】","【"&amp;SUBSTITUTE(TEXT(DG7,"#,##0.00"),"-","△")&amp;"】"))</f>
        <v>【94.73】</v>
      </c>
      <c r="DH6" s="33">
        <f>IF(DH7="",NA(),DH7)</f>
        <v>5.24</v>
      </c>
      <c r="DI6" s="33">
        <f t="shared" ref="DI6:DQ6" si="12">IF(DI7="",NA(),DI7)</f>
        <v>6.99</v>
      </c>
      <c r="DJ6" s="33">
        <f t="shared" si="12"/>
        <v>8.34</v>
      </c>
      <c r="DK6" s="33">
        <f t="shared" si="12"/>
        <v>14.77</v>
      </c>
      <c r="DL6" s="33">
        <f t="shared" si="12"/>
        <v>16.77</v>
      </c>
      <c r="DM6" s="33">
        <f t="shared" si="12"/>
        <v>10.039999999999999</v>
      </c>
      <c r="DN6" s="33">
        <f t="shared" si="12"/>
        <v>12.14</v>
      </c>
      <c r="DO6" s="33">
        <f t="shared" si="12"/>
        <v>9.42</v>
      </c>
      <c r="DP6" s="33">
        <f t="shared" si="12"/>
        <v>28.43</v>
      </c>
      <c r="DQ6" s="33">
        <f t="shared" si="12"/>
        <v>11.68</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【4.56】</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7" s="34" customFormat="1" x14ac:dyDescent="0.15">
      <c r="A7" s="26"/>
      <c r="B7" s="35">
        <v>2015</v>
      </c>
      <c r="C7" s="35">
        <v>422088</v>
      </c>
      <c r="D7" s="35">
        <v>46</v>
      </c>
      <c r="E7" s="35">
        <v>17</v>
      </c>
      <c r="F7" s="35">
        <v>1</v>
      </c>
      <c r="G7" s="35">
        <v>0</v>
      </c>
      <c r="H7" s="35" t="s">
        <v>96</v>
      </c>
      <c r="I7" s="35" t="s">
        <v>97</v>
      </c>
      <c r="J7" s="35" t="s">
        <v>98</v>
      </c>
      <c r="K7" s="35" t="s">
        <v>99</v>
      </c>
      <c r="L7" s="35" t="s">
        <v>100</v>
      </c>
      <c r="M7" s="36" t="s">
        <v>101</v>
      </c>
      <c r="N7" s="36">
        <v>47.28</v>
      </c>
      <c r="O7" s="36">
        <v>20.95</v>
      </c>
      <c r="P7" s="36">
        <v>98.04</v>
      </c>
      <c r="Q7" s="36">
        <v>3346</v>
      </c>
      <c r="R7" s="36">
        <v>24048</v>
      </c>
      <c r="S7" s="36">
        <v>130.55000000000001</v>
      </c>
      <c r="T7" s="36">
        <v>184.21</v>
      </c>
      <c r="U7" s="36">
        <v>5010</v>
      </c>
      <c r="V7" s="36">
        <v>1.74</v>
      </c>
      <c r="W7" s="36">
        <v>2879.31</v>
      </c>
      <c r="X7" s="36">
        <v>62.08</v>
      </c>
      <c r="Y7" s="36">
        <v>60.95</v>
      </c>
      <c r="Z7" s="36">
        <v>63.1</v>
      </c>
      <c r="AA7" s="36">
        <v>71.25</v>
      </c>
      <c r="AB7" s="36">
        <v>72.650000000000006</v>
      </c>
      <c r="AC7" s="36">
        <v>89.81</v>
      </c>
      <c r="AD7" s="36">
        <v>83.35</v>
      </c>
      <c r="AE7" s="36">
        <v>79.8</v>
      </c>
      <c r="AF7" s="36">
        <v>94.12</v>
      </c>
      <c r="AG7" s="36">
        <v>98.03</v>
      </c>
      <c r="AH7" s="36">
        <v>108.23</v>
      </c>
      <c r="AI7" s="36">
        <v>699.55</v>
      </c>
      <c r="AJ7" s="36">
        <v>858.19</v>
      </c>
      <c r="AK7" s="36">
        <v>977.41</v>
      </c>
      <c r="AL7" s="36">
        <v>1087.81</v>
      </c>
      <c r="AM7" s="36">
        <v>901.28</v>
      </c>
      <c r="AN7" s="36">
        <v>244.92</v>
      </c>
      <c r="AO7" s="36">
        <v>343.12</v>
      </c>
      <c r="AP7" s="36">
        <v>637.74</v>
      </c>
      <c r="AQ7" s="36">
        <v>393.94</v>
      </c>
      <c r="AR7" s="36">
        <v>196.92</v>
      </c>
      <c r="AS7" s="36">
        <v>4.45</v>
      </c>
      <c r="AT7" s="36">
        <v>218.73</v>
      </c>
      <c r="AU7" s="36">
        <v>128.51</v>
      </c>
      <c r="AV7" s="36">
        <v>124.92</v>
      </c>
      <c r="AW7" s="36">
        <v>58.67</v>
      </c>
      <c r="AX7" s="36">
        <v>61.73</v>
      </c>
      <c r="AY7" s="36">
        <v>483.94</v>
      </c>
      <c r="AZ7" s="36">
        <v>400.5</v>
      </c>
      <c r="BA7" s="36">
        <v>298.42</v>
      </c>
      <c r="BB7" s="36">
        <v>63.93</v>
      </c>
      <c r="BC7" s="36">
        <v>70.02</v>
      </c>
      <c r="BD7" s="36">
        <v>57.41</v>
      </c>
      <c r="BE7" s="36">
        <v>0</v>
      </c>
      <c r="BF7" s="36">
        <v>0</v>
      </c>
      <c r="BG7" s="36">
        <v>0</v>
      </c>
      <c r="BH7" s="36">
        <v>0</v>
      </c>
      <c r="BI7" s="36">
        <v>0</v>
      </c>
      <c r="BJ7" s="36">
        <v>1749.66</v>
      </c>
      <c r="BK7" s="36">
        <v>1574.53</v>
      </c>
      <c r="BL7" s="36">
        <v>1506.51</v>
      </c>
      <c r="BM7" s="36">
        <v>1315.67</v>
      </c>
      <c r="BN7" s="36">
        <v>1240.1600000000001</v>
      </c>
      <c r="BO7" s="36">
        <v>763.62</v>
      </c>
      <c r="BP7" s="36">
        <v>32.880000000000003</v>
      </c>
      <c r="BQ7" s="36">
        <v>33.119999999999997</v>
      </c>
      <c r="BR7" s="36">
        <v>35.89</v>
      </c>
      <c r="BS7" s="36">
        <v>36.78</v>
      </c>
      <c r="BT7" s="36">
        <v>34.729999999999997</v>
      </c>
      <c r="BU7" s="36">
        <v>54.46</v>
      </c>
      <c r="BV7" s="36">
        <v>57.36</v>
      </c>
      <c r="BW7" s="36">
        <v>57.33</v>
      </c>
      <c r="BX7" s="36">
        <v>60.78</v>
      </c>
      <c r="BY7" s="36">
        <v>60.17</v>
      </c>
      <c r="BZ7" s="36">
        <v>98.53</v>
      </c>
      <c r="CA7" s="36">
        <v>516.58000000000004</v>
      </c>
      <c r="CB7" s="36">
        <v>512.04999999999995</v>
      </c>
      <c r="CC7" s="36">
        <v>473.35</v>
      </c>
      <c r="CD7" s="36">
        <v>462.54</v>
      </c>
      <c r="CE7" s="36">
        <v>487.03</v>
      </c>
      <c r="CF7" s="36">
        <v>293.08999999999997</v>
      </c>
      <c r="CG7" s="36">
        <v>279.91000000000003</v>
      </c>
      <c r="CH7" s="36">
        <v>284.52999999999997</v>
      </c>
      <c r="CI7" s="36">
        <v>276.26</v>
      </c>
      <c r="CJ7" s="36">
        <v>281.52999999999997</v>
      </c>
      <c r="CK7" s="36">
        <v>139.69999999999999</v>
      </c>
      <c r="CL7" s="36">
        <v>20.21</v>
      </c>
      <c r="CM7" s="36">
        <v>30.71</v>
      </c>
      <c r="CN7" s="36">
        <v>32.78</v>
      </c>
      <c r="CO7" s="36">
        <v>35.450000000000003</v>
      </c>
      <c r="CP7" s="36">
        <v>37.64</v>
      </c>
      <c r="CQ7" s="36">
        <v>38.950000000000003</v>
      </c>
      <c r="CR7" s="36">
        <v>40.07</v>
      </c>
      <c r="CS7" s="36">
        <v>39.92</v>
      </c>
      <c r="CT7" s="36">
        <v>41.63</v>
      </c>
      <c r="CU7" s="36">
        <v>44.89</v>
      </c>
      <c r="CV7" s="36">
        <v>60.01</v>
      </c>
      <c r="CW7" s="36">
        <v>48.7</v>
      </c>
      <c r="CX7" s="36">
        <v>51.99</v>
      </c>
      <c r="CY7" s="36">
        <v>54.39</v>
      </c>
      <c r="CZ7" s="36">
        <v>58.42</v>
      </c>
      <c r="DA7" s="36">
        <v>62.89</v>
      </c>
      <c r="DB7" s="36">
        <v>65.599999999999994</v>
      </c>
      <c r="DC7" s="36">
        <v>66</v>
      </c>
      <c r="DD7" s="36">
        <v>65.86</v>
      </c>
      <c r="DE7" s="36">
        <v>66.33</v>
      </c>
      <c r="DF7" s="36">
        <v>64.89</v>
      </c>
      <c r="DG7" s="36">
        <v>94.73</v>
      </c>
      <c r="DH7" s="36">
        <v>5.24</v>
      </c>
      <c r="DI7" s="36">
        <v>6.99</v>
      </c>
      <c r="DJ7" s="36">
        <v>8.34</v>
      </c>
      <c r="DK7" s="36">
        <v>14.77</v>
      </c>
      <c r="DL7" s="36">
        <v>16.77</v>
      </c>
      <c r="DM7" s="36">
        <v>10.039999999999999</v>
      </c>
      <c r="DN7" s="36">
        <v>12.14</v>
      </c>
      <c r="DO7" s="36">
        <v>9.42</v>
      </c>
      <c r="DP7" s="36">
        <v>28.43</v>
      </c>
      <c r="DQ7" s="36">
        <v>11.68</v>
      </c>
      <c r="DR7" s="36">
        <v>36.85</v>
      </c>
      <c r="DS7" s="36">
        <v>0</v>
      </c>
      <c r="DT7" s="36">
        <v>0</v>
      </c>
      <c r="DU7" s="36">
        <v>0</v>
      </c>
      <c r="DV7" s="36">
        <v>0</v>
      </c>
      <c r="DW7" s="36">
        <v>0</v>
      </c>
      <c r="DX7" s="36">
        <v>0</v>
      </c>
      <c r="DY7" s="36">
        <v>0</v>
      </c>
      <c r="DZ7" s="36">
        <v>0</v>
      </c>
      <c r="EA7" s="36">
        <v>0</v>
      </c>
      <c r="EB7" s="36">
        <v>0</v>
      </c>
      <c r="EC7" s="36">
        <v>4.5599999999999996</v>
      </c>
      <c r="ED7" s="36">
        <v>0</v>
      </c>
      <c r="EE7" s="36">
        <v>0</v>
      </c>
      <c r="EF7" s="36">
        <v>0</v>
      </c>
      <c r="EG7" s="36">
        <v>0</v>
      </c>
      <c r="EH7" s="36">
        <v>0</v>
      </c>
      <c r="EI7" s="36">
        <v>0.18</v>
      </c>
      <c r="EJ7" s="36">
        <v>0.18</v>
      </c>
      <c r="EK7" s="36">
        <v>0.19</v>
      </c>
      <c r="EL7" s="36">
        <v>0.16</v>
      </c>
      <c r="EM7" s="36">
        <v>0.33</v>
      </c>
      <c r="EN7" s="36">
        <v>0.23</v>
      </c>
    </row>
    <row r="8" spans="1:147"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m1190111</cp:lastModifiedBy>
  <cp:lastPrinted>2018-02-02T02:00:57Z</cp:lastPrinted>
  <dcterms:created xsi:type="dcterms:W3CDTF">2017-02-08T02:37:43Z</dcterms:created>
  <dcterms:modified xsi:type="dcterms:W3CDTF">2022-10-11T03:51:10Z</dcterms:modified>
  <cp:category/>
</cp:coreProperties>
</file>