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6_工業用水道事業\"/>
    </mc:Choice>
  </mc:AlternateContent>
  <xr:revisionPtr revIDLastSave="0" documentId="13_ncr:1_{1CA0F6BE-813B-47B2-AC85-8BB59896BC30}" xr6:coauthVersionLast="45" xr6:coauthVersionMax="45" xr10:uidLastSave="{00000000-0000-0000-0000-000000000000}"/>
  <workbookProtection workbookAlgorithmName="SHA-512" workbookHashValue="33ijNQ0cYif71BMiGpozLrldrvomROfRc2YMNDVQ6WbB3nlkq0ECpvt8P2zD6BztBkUXzCcxlo+5+ldvf+9A/w==" workbookSaltValue="caxpDftET+rxRRJ+KQ5Asg==" workbookSpinCount="100000" lockStructure="1"/>
  <bookViews>
    <workbookView xWindow="-120" yWindow="-1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10" i="5" l="1"/>
  <c r="CK10" i="5"/>
  <c r="BZ10" i="5"/>
  <c r="BO10" i="5"/>
  <c r="Y10" i="5"/>
  <c r="U10" i="5"/>
  <c r="F10" i="5"/>
  <c r="DI10" i="5" s="1"/>
  <c r="E10" i="5"/>
  <c r="DS10" i="5" s="1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FI90" i="4"/>
  <c r="DG90" i="4"/>
  <c r="CF90" i="4"/>
  <c r="BE90" i="4"/>
  <c r="C90" i="4"/>
  <c r="PZ81" i="4"/>
  <c r="NX81" i="4"/>
  <c r="KO81" i="4"/>
  <c r="IM81" i="4"/>
  <c r="GK81" i="4"/>
  <c r="DB81" i="4"/>
  <c r="CA81" i="4"/>
  <c r="AZ81" i="4"/>
  <c r="RA80" i="4"/>
  <c r="OY80" i="4"/>
  <c r="MW80" i="4"/>
  <c r="JN80" i="4"/>
  <c r="HL80" i="4"/>
  <c r="GK80" i="4"/>
  <c r="EC80" i="4"/>
  <c r="DB80" i="4"/>
  <c r="CA80" i="4"/>
  <c r="AZ80" i="4"/>
  <c r="Y80" i="4"/>
  <c r="RA79" i="4"/>
  <c r="OY79" i="4"/>
  <c r="MW79" i="4"/>
  <c r="KO79" i="4"/>
  <c r="JN79" i="4"/>
  <c r="IM79" i="4"/>
  <c r="HL79" i="4"/>
  <c r="GK79" i="4"/>
  <c r="EC79" i="4"/>
  <c r="CA79" i="4"/>
  <c r="Y79" i="4"/>
  <c r="RH56" i="4"/>
  <c r="PT56" i="4"/>
  <c r="OF56" i="4"/>
  <c r="LT56" i="4"/>
  <c r="KF56" i="4"/>
  <c r="HT56" i="4"/>
  <c r="GF56" i="4"/>
  <c r="ER56" i="4"/>
  <c r="CZ56" i="4"/>
  <c r="CF56" i="4"/>
  <c r="BL56" i="4"/>
  <c r="AR56" i="4"/>
  <c r="X56" i="4"/>
  <c r="QN55" i="4"/>
  <c r="OZ55" i="4"/>
  <c r="MN55" i="4"/>
  <c r="KZ55" i="4"/>
  <c r="KF55" i="4"/>
  <c r="JL55" i="4"/>
  <c r="HT55" i="4"/>
  <c r="GZ55" i="4"/>
  <c r="GF55" i="4"/>
  <c r="FL55" i="4"/>
  <c r="ER55" i="4"/>
  <c r="CZ55" i="4"/>
  <c r="CF55" i="4"/>
  <c r="BL55" i="4"/>
  <c r="X55" i="4"/>
  <c r="RH54" i="4"/>
  <c r="QN54" i="4"/>
  <c r="PT54" i="4"/>
  <c r="OZ54" i="4"/>
  <c r="OF54" i="4"/>
  <c r="MN54" i="4"/>
  <c r="KZ54" i="4"/>
  <c r="JL54" i="4"/>
  <c r="HT54" i="4"/>
  <c r="GZ54" i="4"/>
  <c r="GF54" i="4"/>
  <c r="FL54" i="4"/>
  <c r="ER54" i="4"/>
  <c r="CZ54" i="4"/>
  <c r="BL54" i="4"/>
  <c r="X54" i="4"/>
  <c r="RH33" i="4"/>
  <c r="PT33" i="4"/>
  <c r="OF33" i="4"/>
  <c r="LT33" i="4"/>
  <c r="KF33" i="4"/>
  <c r="GZ33" i="4"/>
  <c r="GF33" i="4"/>
  <c r="CZ33" i="4"/>
  <c r="CF33" i="4"/>
  <c r="BL33" i="4"/>
  <c r="AR33" i="4"/>
  <c r="X33" i="4"/>
  <c r="QN32" i="4"/>
  <c r="OZ32" i="4"/>
  <c r="MN32" i="4"/>
  <c r="KZ32" i="4"/>
  <c r="KF32" i="4"/>
  <c r="JL32" i="4"/>
  <c r="HT32" i="4"/>
  <c r="GZ32" i="4"/>
  <c r="GF32" i="4"/>
  <c r="FL32" i="4"/>
  <c r="ER32" i="4"/>
  <c r="CZ32" i="4"/>
  <c r="CF32" i="4"/>
  <c r="BL32" i="4"/>
  <c r="X32" i="4"/>
  <c r="RH31" i="4"/>
  <c r="QN31" i="4"/>
  <c r="PT31" i="4"/>
  <c r="OZ31" i="4"/>
  <c r="OF31" i="4"/>
  <c r="MN31" i="4"/>
  <c r="KZ31" i="4"/>
  <c r="JL31" i="4"/>
  <c r="HT31" i="4"/>
  <c r="GZ31" i="4"/>
  <c r="GF31" i="4"/>
  <c r="FL31" i="4"/>
  <c r="ER31" i="4"/>
  <c r="CZ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F31" i="4" l="1"/>
  <c r="KF31" i="4"/>
  <c r="PT32" i="4"/>
  <c r="KZ33" i="4"/>
  <c r="OZ33" i="4"/>
  <c r="AR54" i="4"/>
  <c r="LT54" i="4"/>
  <c r="OF55" i="4"/>
  <c r="RH55" i="4"/>
  <c r="GZ56" i="4"/>
  <c r="KZ56" i="4"/>
  <c r="OZ56" i="4"/>
  <c r="AZ79" i="4"/>
  <c r="PZ79" i="4"/>
  <c r="NX80" i="4"/>
  <c r="HL81" i="4"/>
  <c r="MW81" i="4"/>
  <c r="RA81" i="4"/>
  <c r="AH10" i="5"/>
  <c r="BQ10" i="5"/>
  <c r="DG10" i="5"/>
  <c r="AI10" i="5"/>
  <c r="AR31" i="4"/>
  <c r="LT31" i="4"/>
  <c r="OF32" i="4"/>
  <c r="RH32" i="4"/>
  <c r="JL33" i="4"/>
  <c r="MN33" i="4"/>
  <c r="CF54" i="4"/>
  <c r="KF54" i="4"/>
  <c r="PT55" i="4"/>
  <c r="JL56" i="4"/>
  <c r="MN56" i="4"/>
  <c r="DB79" i="4"/>
  <c r="NX79" i="4"/>
  <c r="KO80" i="4"/>
  <c r="PZ80" i="4"/>
  <c r="JN81" i="4"/>
  <c r="OY81" i="4"/>
  <c r="W10" i="5"/>
  <c r="AS10" i="5"/>
  <c r="CA10" i="5"/>
  <c r="EC10" i="5"/>
  <c r="AR32" i="4"/>
  <c r="LT32" i="4"/>
  <c r="ER33" i="4"/>
  <c r="HT33" i="4"/>
  <c r="AR55" i="4"/>
  <c r="LT55" i="4"/>
  <c r="V10" i="5"/>
  <c r="AF10" i="5"/>
  <c r="AJ10" i="5"/>
  <c r="AT10" i="5"/>
  <c r="BD10" i="5"/>
  <c r="BN10" i="5"/>
  <c r="BX10" i="5"/>
  <c r="CB10" i="5"/>
  <c r="CL10" i="5"/>
  <c r="DF10" i="5"/>
  <c r="DP10" i="5"/>
  <c r="DT10" i="5"/>
  <c r="ED10" i="5"/>
  <c r="FL33" i="4"/>
  <c r="QN33" i="4"/>
  <c r="FL56" i="4"/>
  <c r="QN56" i="4"/>
  <c r="IM80" i="4"/>
  <c r="Y81" i="4"/>
  <c r="EC81" i="4"/>
  <c r="AG10" i="5"/>
  <c r="AQ10" i="5"/>
  <c r="AU10" i="5"/>
  <c r="BE10" i="5"/>
  <c r="BY10" i="5"/>
  <c r="CI10" i="5"/>
  <c r="CM10" i="5"/>
  <c r="CW10" i="5"/>
  <c r="DQ10" i="5"/>
  <c r="EA10" i="5"/>
  <c r="EE10" i="5"/>
  <c r="X10" i="5"/>
  <c r="AR10" i="5"/>
  <c r="BB10" i="5"/>
  <c r="BF10" i="5"/>
  <c r="BP10" i="5"/>
  <c r="CJ10" i="5"/>
  <c r="CT10" i="5"/>
  <c r="CX10" i="5"/>
  <c r="DH10" i="5"/>
  <c r="EB10" i="5"/>
  <c r="BC10" i="5"/>
  <c r="BM10" i="5"/>
</calcChain>
</file>

<file path=xl/sharedStrings.xml><?xml version="1.0" encoding="utf-8"?>
<sst xmlns="http://schemas.openxmlformats.org/spreadsheetml/2006/main" count="262" uniqueCount="106">
  <si>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</si>
  <si>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</si>
  <si>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</si>
  <si>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</si>
  <si>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</si>
  <si>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</si>
  <si>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</si>
  <si>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</si>
  <si>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</si>
  <si>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</si>
  <si>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</si>
  <si>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</si>
  <si>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</si>
  <si>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</si>
  <si>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</si>
  <si>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</si>
  <si>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</si>
  <si>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</si>
  <si>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</si>
  <si>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</si>
  <si>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</si>
  <si>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</si>
  <si>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</si>
  <si>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</si>
  <si>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</si>
  <si>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</si>
  <si>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</si>
  <si>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</si>
  <si>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</si>
  <si>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</si>
  <si>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</si>
  <si>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</si>
  <si>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</si>
  <si>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</si>
  <si>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</si>
  <si>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</si>
  <si>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</si>
  <si>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</si>
  <si>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</si>
  <si>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</si>
  <si>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</si>
  <si>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</si>
  <si>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</si>
  <si>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</si>
  <si>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</si>
  <si>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</si>
  <si>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</si>
  <si>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</si>
  <si>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</si>
  <si>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</si>
  <si>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</si>
  <si>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</si>
  <si>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</si>
  <si>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</si>
  <si>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</si>
  <si>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</si>
  <si>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</si>
  <si>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</si>
  <si>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</si>
  <si>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</si>
  <si>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</si>
  <si>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</si>
  <si>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</si>
  <si>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</si>
  <si>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</si>
  <si>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</si>
  <si>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</si>
  <si>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</si>
  <si>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</si>
  <si>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</si>
  <si>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</si>
  <si>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</si>
  <si>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</si>
  <si>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</si>
  <si>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</si>
  <si>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</si>
  <si>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</si>
  <si>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</si>
  <si>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</si>
  <si>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</si>
  <si>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</si>
  <si>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</si>
  <si>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</si>
  <si>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</si>
  <si>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</si>
  <si>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</si>
  <si>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</si>
  <si>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422088</t>
  </si>
  <si>
    <t>46</t>
  </si>
  <si>
    <t>02</t>
  </si>
  <si>
    <t>0</t>
  </si>
  <si>
    <t>000</t>
  </si>
  <si>
    <t>長崎県　松浦市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</si>
  <si>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</si>
  <si>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</si>
  <si>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</si>
  <si>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</si>
  <si>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</si>
  <si>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</si>
  <si>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</si>
  <si>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</si>
  <si>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</si>
  <si>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</si>
  <si>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①100％を超える水準で推移しており、比較的良好といえるが、近年老朽化施設の更新費用が増加していることから、100％超を維持するためには、収益の確保が必要となる。
②当年度の累積欠損金なし。
③流動比率が100％を上回り、類似団体の平均値も大きく上回っており、現状の支払い能力は良好といえる。
④企業債残高は、現在は存在していないが、老朽化してきた設備の更新等のため、今後は企業債の発行を検討している。
⑤現状において料金水準は適正であると判断しているが、施設の老朽化に伴う更新費用等の増加により、今後料金回収率が悪化することが見込まれることから、給水原価を抑えるとともに適正な料金単価を検討する必要がある。
⑥料金単価が給水原価を上回っており、乖離が小さく料金水準は適正であると判断しているが、施設の老朽化に伴う更新費用等の増加により、悪化することが見込まれることから、給水原価を抑えるとともに適正な料金単価を検討する必要がある。
⑦九州電力（株）火力発電所2号機の稼働に伴い、使用水量が増加し、前年度より効果的な施設利用がなされていると考えている。
⑧九州電力（株）火力発電所2号機の稼働に伴い、契約水量が増加し、適切な投資ができていると考えている。</t>
    <rPh sb="294" eb="296">
      <t>ケントウ</t>
    </rPh>
    <rPh sb="323" eb="325">
      <t>カイリ</t>
    </rPh>
    <rPh sb="326" eb="327">
      <t>チイ</t>
    </rPh>
    <rPh sb="423" eb="424">
      <t>カブ</t>
    </rPh>
    <rPh sb="449" eb="452">
      <t>ゼンネンド</t>
    </rPh>
    <rPh sb="470" eb="471">
      <t>カンガ</t>
    </rPh>
    <rPh sb="521" eb="522">
      <t>カンガ</t>
    </rPh>
    <phoneticPr fontId="5"/>
  </si>
  <si>
    <t>①減価償却率は80％を超えており、施設全体の老朽化が進んでいる。類似団体平均よりも高めとなっており、今後は計画的な施設更新が必要となる。
②耐用年数を超える管路はなく、経年化率は発生していないが、今後耐用年数を迎えることから、管路の計画的な更新が必要と考えている。
③当該年度の管路更新はなく、今後耐用年数を迎えることから、管路の計画的な更新が必要と考えている。</t>
    <rPh sb="126" eb="127">
      <t>カンガ</t>
    </rPh>
    <phoneticPr fontId="5"/>
  </si>
  <si>
    <t>工業用水道事業の経営状況は、事業運営に要する費用が概ね料金収入で賄えており、比較的良好な状態と考えている。
今後老朽化する施設や管路の更新が増大していくため、計画的な更新を検討することが必要となっている。</t>
    <rPh sb="47" eb="48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</si>
</sst>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86.75</c:v>
                </c:pt>
                <c:pt idx="1">
                  <c:v>87.18</c:v>
                </c:pt>
                <c:pt idx="2">
                  <c:v>87.6</c:v>
                </c:pt>
                <c:pt idx="3">
                  <c:v>87.74</c:v>
                </c:pt>
                <c:pt idx="4">
                  <c:v>88.12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C-43B9-95F2-51772B87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49.38</c:v>
                </c:pt>
                <c:pt idx="1">
                  <c:v>51.15</c:v>
                </c:pt>
                <c:pt idx="2">
                  <c:v>52.15</c:v>
                </c:pt>
                <c:pt idx="3">
                  <c:v>52.21</c:v>
                </c:pt>
                <c:pt idx="4">
                  <c:v>54.51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C-43B9-95F2-51772B87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C-4CF3-B154-9A6CA716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86.84</c:v>
                </c:pt>
                <c:pt idx="1">
                  <c:v>83.56</c:v>
                </c:pt>
                <c:pt idx="2">
                  <c:v>82.78</c:v>
                </c:pt>
                <c:pt idx="3">
                  <c:v>79.27</c:v>
                </c:pt>
                <c:pt idx="4">
                  <c:v>75.56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C-4CF3-B154-9A6CA716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110.95</c:v>
                </c:pt>
                <c:pt idx="1">
                  <c:v>106.11</c:v>
                </c:pt>
                <c:pt idx="2">
                  <c:v>107.18</c:v>
                </c:pt>
                <c:pt idx="3">
                  <c:v>101.96</c:v>
                </c:pt>
                <c:pt idx="4">
                  <c:v>105.17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0-4373-B1AF-5FFBC6581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108.74</c:v>
                </c:pt>
                <c:pt idx="1">
                  <c:v>109.99</c:v>
                </c:pt>
                <c:pt idx="2">
                  <c:v>109.1</c:v>
                </c:pt>
                <c:pt idx="3">
                  <c:v>108.18</c:v>
                </c:pt>
                <c:pt idx="4">
                  <c:v>114.99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0-4373-B1AF-5FFBC6581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3-427E-AC29-E03FE8E7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14.92</c:v>
                </c:pt>
                <c:pt idx="1">
                  <c:v>20.8</c:v>
                </c:pt>
                <c:pt idx="2">
                  <c:v>29.43</c:v>
                </c:pt>
                <c:pt idx="3">
                  <c:v>32.03</c:v>
                </c:pt>
                <c:pt idx="4">
                  <c:v>36.58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3-427E-AC29-E03FE8E7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D-4FF1-AA31-C6BF24B2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2.36</c:v>
                </c:pt>
                <c:pt idx="1">
                  <c:v>0.11</c:v>
                </c:pt>
                <c:pt idx="2">
                  <c:v>0.11</c:v>
                </c:pt>
                <c:pt idx="3">
                  <c:v>0.11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D-4FF1-AA31-C6BF24B2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2050.7600000000002</c:v>
                </c:pt>
                <c:pt idx="1">
                  <c:v>3450.64</c:v>
                </c:pt>
                <c:pt idx="2">
                  <c:v>2056.79</c:v>
                </c:pt>
                <c:pt idx="3">
                  <c:v>2303.7600000000002</c:v>
                </c:pt>
                <c:pt idx="4">
                  <c:v>1336.05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6-4F97-BCE5-2D8D1463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619</c:v>
                </c:pt>
                <c:pt idx="1">
                  <c:v>688.41</c:v>
                </c:pt>
                <c:pt idx="2">
                  <c:v>649.91999999999996</c:v>
                </c:pt>
                <c:pt idx="3">
                  <c:v>680.22</c:v>
                </c:pt>
                <c:pt idx="4">
                  <c:v>786.06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6-4F97-BCE5-2D8D1463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B-4D07-976A-397FE95D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552.4</c:v>
                </c:pt>
                <c:pt idx="1">
                  <c:v>505.25</c:v>
                </c:pt>
                <c:pt idx="2">
                  <c:v>531.53</c:v>
                </c:pt>
                <c:pt idx="3">
                  <c:v>504.73</c:v>
                </c:pt>
                <c:pt idx="4">
                  <c:v>450.91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B-4D07-976A-397FE95D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126.98</c:v>
                </c:pt>
                <c:pt idx="1">
                  <c:v>112.97</c:v>
                </c:pt>
                <c:pt idx="2">
                  <c:v>112.35</c:v>
                </c:pt>
                <c:pt idx="3">
                  <c:v>98.77</c:v>
                </c:pt>
                <c:pt idx="4">
                  <c:v>107.38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C32-8EC4-9494F993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90.99</c:v>
                </c:pt>
                <c:pt idx="1">
                  <c:v>93.58</c:v>
                </c:pt>
                <c:pt idx="2">
                  <c:v>93.31</c:v>
                </c:pt>
                <c:pt idx="3">
                  <c:v>92.2</c:v>
                </c:pt>
                <c:pt idx="4">
                  <c:v>103.39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9-4C32-8EC4-9494F993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27.57</c:v>
                </c:pt>
                <c:pt idx="1">
                  <c:v>30.98</c:v>
                </c:pt>
                <c:pt idx="2">
                  <c:v>31.15</c:v>
                </c:pt>
                <c:pt idx="3">
                  <c:v>35.479999999999997</c:v>
                </c:pt>
                <c:pt idx="4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A-4072-BF54-3D46D1C9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34.1</c:v>
                </c:pt>
                <c:pt idx="1">
                  <c:v>33.79</c:v>
                </c:pt>
                <c:pt idx="2">
                  <c:v>33.81</c:v>
                </c:pt>
                <c:pt idx="3">
                  <c:v>34.33</c:v>
                </c:pt>
                <c:pt idx="4">
                  <c:v>30.96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A-4072-BF54-3D46D1C9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56.78</c:v>
                </c:pt>
                <c:pt idx="1">
                  <c:v>56.82</c:v>
                </c:pt>
                <c:pt idx="2">
                  <c:v>57.68</c:v>
                </c:pt>
                <c:pt idx="3">
                  <c:v>57.49</c:v>
                </c:pt>
                <c:pt idx="4">
                  <c:v>65.849999999999994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5-4248-85A6-3BBF4333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42.43</c:v>
                </c:pt>
                <c:pt idx="1">
                  <c:v>43.12</c:v>
                </c:pt>
                <c:pt idx="2">
                  <c:v>43.85</c:v>
                </c:pt>
                <c:pt idx="3">
                  <c:v>44.05</c:v>
                </c:pt>
                <c:pt idx="4">
                  <c:v>45.51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5-4248-85A6-3BBF4333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72.349999999999994</c:v>
                </c:pt>
                <c:pt idx="1">
                  <c:v>72.349999999999994</c:v>
                </c:pt>
                <c:pt idx="2">
                  <c:v>72.349999999999994</c:v>
                </c:pt>
                <c:pt idx="3">
                  <c:v>72.349999999999994</c:v>
                </c:pt>
                <c:pt idx="4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8-4F52-A8E0-8FDD2487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61.07</c:v>
                </c:pt>
                <c:pt idx="1">
                  <c:v>61.62</c:v>
                </c:pt>
                <c:pt idx="2">
                  <c:v>61.64</c:v>
                </c:pt>
                <c:pt idx="3">
                  <c:v>61.85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8-4F52-A8E0-8FDD2487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80" zoomScaleNormal="80" workbookViewId="0">
      <selection activeCell="SU99" sqref="SU99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長崎県　松浦市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17000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小規模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1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11194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97.6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2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15850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非設置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103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H27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H28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H29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H30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R01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H27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H28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H29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H30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R01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H27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H28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H29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H30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R01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H27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H28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H29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H30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R01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110.95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106.11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107.18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101.96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105.17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2050.7600000000002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3450.64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2056.79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2303.7600000000002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1336.05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0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0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0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0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0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108.74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109.99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109.1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108.18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114.99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86.84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83.56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82.78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79.27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75.56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619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688.41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649.91999999999996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680.22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786.06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552.4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505.25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531.53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504.73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450.91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104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H27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H28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H29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H30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R01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H27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H28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H29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H30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R01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H27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H28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H29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H30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R01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H27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H28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H29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H30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R01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126.98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112.97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112.35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98.77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107.38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27.57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30.98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31.15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35.479999999999997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32.6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56.78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56.82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57.68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57.49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65.849999999999994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72.349999999999994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72.349999999999994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72.349999999999994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72.349999999999994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93.24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90.99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93.58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93.31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92.2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103.39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34.1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33.79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33.81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34.33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30.96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42.43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43.12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43.85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44.05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45.51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61.07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61.62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61.64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61.85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64.14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105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  <c r="Y79" s="145" t="str">
        <f>データ!$B$10</f>
        <v>H27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H28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H29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H30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R01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3"/>
      <c r="FY79" s="143"/>
      <c r="FZ79" s="143"/>
      <c r="GA79" s="143"/>
      <c r="GB79" s="143"/>
      <c r="GC79" s="143"/>
      <c r="GD79" s="143"/>
      <c r="GE79" s="143"/>
      <c r="GF79" s="143"/>
      <c r="GG79" s="143"/>
      <c r="GH79" s="143"/>
      <c r="GI79" s="143"/>
      <c r="GJ79" s="144"/>
      <c r="GK79" s="145" t="str">
        <f>データ!$B$10</f>
        <v>H27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H28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H29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H30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R01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4"/>
      <c r="MW79" s="145" t="str">
        <f>データ!$B$10</f>
        <v>H27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H28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H29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H30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R01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8" t="s">
        <v>23</v>
      </c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9">
        <f>データ!DD6</f>
        <v>86.75</v>
      </c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>
        <f>データ!DE6</f>
        <v>87.18</v>
      </c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>
        <f>データ!DF6</f>
        <v>87.6</v>
      </c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>
        <f>データ!DG6</f>
        <v>87.74</v>
      </c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>
        <f>データ!DH6</f>
        <v>88.12</v>
      </c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8" t="s">
        <v>23</v>
      </c>
      <c r="FY80" s="148"/>
      <c r="FZ80" s="148"/>
      <c r="GA80" s="148"/>
      <c r="GB80" s="148"/>
      <c r="GC80" s="148"/>
      <c r="GD80" s="148"/>
      <c r="GE80" s="148"/>
      <c r="GF80" s="148"/>
      <c r="GG80" s="148"/>
      <c r="GH80" s="148"/>
      <c r="GI80" s="148"/>
      <c r="GJ80" s="148"/>
      <c r="GK80" s="149">
        <f>データ!DO6</f>
        <v>0</v>
      </c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>
        <f>データ!DP6</f>
        <v>0</v>
      </c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>
        <f>データ!DQ6</f>
        <v>0</v>
      </c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  <c r="JF80" s="149"/>
      <c r="JG80" s="149"/>
      <c r="JH80" s="149"/>
      <c r="JI80" s="149"/>
      <c r="JJ80" s="149"/>
      <c r="JK80" s="149"/>
      <c r="JL80" s="149"/>
      <c r="JM80" s="149"/>
      <c r="JN80" s="149">
        <f>データ!DR6</f>
        <v>0</v>
      </c>
      <c r="JO80" s="149"/>
      <c r="JP80" s="149"/>
      <c r="JQ80" s="149"/>
      <c r="JR80" s="149"/>
      <c r="JS80" s="149"/>
      <c r="JT80" s="149"/>
      <c r="JU80" s="149"/>
      <c r="JV80" s="149"/>
      <c r="JW80" s="149"/>
      <c r="JX80" s="149"/>
      <c r="JY80" s="149"/>
      <c r="JZ80" s="149"/>
      <c r="KA80" s="149"/>
      <c r="KB80" s="149"/>
      <c r="KC80" s="149"/>
      <c r="KD80" s="149"/>
      <c r="KE80" s="149"/>
      <c r="KF80" s="149"/>
      <c r="KG80" s="149"/>
      <c r="KH80" s="149"/>
      <c r="KI80" s="149"/>
      <c r="KJ80" s="149"/>
      <c r="KK80" s="149"/>
      <c r="KL80" s="149"/>
      <c r="KM80" s="149"/>
      <c r="KN80" s="149"/>
      <c r="KO80" s="149">
        <f>データ!DS6</f>
        <v>0</v>
      </c>
      <c r="KP80" s="149"/>
      <c r="KQ80" s="149"/>
      <c r="KR80" s="149"/>
      <c r="KS80" s="149"/>
      <c r="KT80" s="149"/>
      <c r="KU80" s="149"/>
      <c r="KV80" s="149"/>
      <c r="KW80" s="149"/>
      <c r="KX80" s="149"/>
      <c r="KY80" s="149"/>
      <c r="KZ80" s="149"/>
      <c r="LA80" s="149"/>
      <c r="LB80" s="149"/>
      <c r="LC80" s="149"/>
      <c r="LD80" s="149"/>
      <c r="LE80" s="149"/>
      <c r="LF80" s="149"/>
      <c r="LG80" s="149"/>
      <c r="LH80" s="149"/>
      <c r="LI80" s="149"/>
      <c r="LJ80" s="149"/>
      <c r="LK80" s="149"/>
      <c r="LL80" s="149"/>
      <c r="LM80" s="149"/>
      <c r="LN80" s="149"/>
      <c r="LO80" s="149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8" t="s">
        <v>23</v>
      </c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9">
        <f>データ!DZ6</f>
        <v>0</v>
      </c>
      <c r="MX80" s="149"/>
      <c r="MY80" s="149"/>
      <c r="MZ80" s="149"/>
      <c r="NA80" s="149"/>
      <c r="NB80" s="149"/>
      <c r="NC80" s="149"/>
      <c r="ND80" s="149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49">
        <f>データ!EA6</f>
        <v>0</v>
      </c>
      <c r="NY80" s="149"/>
      <c r="NZ80" s="149"/>
      <c r="OA80" s="149"/>
      <c r="OB80" s="149"/>
      <c r="OC80" s="149"/>
      <c r="OD80" s="149"/>
      <c r="OE80" s="149"/>
      <c r="OF80" s="149"/>
      <c r="OG80" s="149"/>
      <c r="OH80" s="149"/>
      <c r="OI80" s="149"/>
      <c r="OJ80" s="149"/>
      <c r="OK80" s="149"/>
      <c r="OL80" s="149"/>
      <c r="OM80" s="149"/>
      <c r="ON80" s="149"/>
      <c r="OO80" s="149"/>
      <c r="OP80" s="149"/>
      <c r="OQ80" s="149"/>
      <c r="OR80" s="149"/>
      <c r="OS80" s="149"/>
      <c r="OT80" s="149"/>
      <c r="OU80" s="149"/>
      <c r="OV80" s="149"/>
      <c r="OW80" s="149"/>
      <c r="OX80" s="149"/>
      <c r="OY80" s="149">
        <f>データ!EB6</f>
        <v>0</v>
      </c>
      <c r="OZ80" s="149"/>
      <c r="PA80" s="149"/>
      <c r="PB80" s="149"/>
      <c r="PC80" s="149"/>
      <c r="PD80" s="149"/>
      <c r="PE80" s="149"/>
      <c r="PF80" s="149"/>
      <c r="PG80" s="149"/>
      <c r="PH80" s="149"/>
      <c r="PI80" s="149"/>
      <c r="PJ80" s="149"/>
      <c r="PK80" s="149"/>
      <c r="PL80" s="149"/>
      <c r="PM80" s="149"/>
      <c r="PN80" s="149"/>
      <c r="PO80" s="149"/>
      <c r="PP80" s="149"/>
      <c r="PQ80" s="149"/>
      <c r="PR80" s="149"/>
      <c r="PS80" s="149"/>
      <c r="PT80" s="149"/>
      <c r="PU80" s="149"/>
      <c r="PV80" s="149"/>
      <c r="PW80" s="149"/>
      <c r="PX80" s="149"/>
      <c r="PY80" s="149"/>
      <c r="PZ80" s="149">
        <f>データ!EC6</f>
        <v>0</v>
      </c>
      <c r="QA80" s="149"/>
      <c r="QB80" s="149"/>
      <c r="QC80" s="149"/>
      <c r="QD80" s="149"/>
      <c r="QE80" s="149"/>
      <c r="QF80" s="149"/>
      <c r="QG80" s="149"/>
      <c r="QH80" s="149"/>
      <c r="QI80" s="149"/>
      <c r="QJ80" s="149"/>
      <c r="QK80" s="149"/>
      <c r="QL80" s="149"/>
      <c r="QM80" s="149"/>
      <c r="QN80" s="149"/>
      <c r="QO80" s="149"/>
      <c r="QP80" s="149"/>
      <c r="QQ80" s="149"/>
      <c r="QR80" s="149"/>
      <c r="QS80" s="149"/>
      <c r="QT80" s="149"/>
      <c r="QU80" s="149"/>
      <c r="QV80" s="149"/>
      <c r="QW80" s="149"/>
      <c r="QX80" s="149"/>
      <c r="QY80" s="149"/>
      <c r="QZ80" s="149"/>
      <c r="RA80" s="149">
        <f>データ!ED6</f>
        <v>0</v>
      </c>
      <c r="RB80" s="149"/>
      <c r="RC80" s="149"/>
      <c r="RD80" s="149"/>
      <c r="RE80" s="149"/>
      <c r="RF80" s="149"/>
      <c r="RG80" s="149"/>
      <c r="RH80" s="149"/>
      <c r="RI80" s="149"/>
      <c r="RJ80" s="149"/>
      <c r="RK80" s="149"/>
      <c r="RL80" s="149"/>
      <c r="RM80" s="149"/>
      <c r="RN80" s="149"/>
      <c r="RO80" s="149"/>
      <c r="RP80" s="149"/>
      <c r="RQ80" s="149"/>
      <c r="RR80" s="149"/>
      <c r="RS80" s="149"/>
      <c r="RT80" s="149"/>
      <c r="RU80" s="149"/>
      <c r="RV80" s="149"/>
      <c r="RW80" s="149"/>
      <c r="RX80" s="149"/>
      <c r="RY80" s="149"/>
      <c r="RZ80" s="149"/>
      <c r="SA80" s="149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8" t="s">
        <v>24</v>
      </c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9">
        <f>データ!DI6</f>
        <v>49.38</v>
      </c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>
        <f>データ!DJ6</f>
        <v>51.15</v>
      </c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>
        <f>データ!DK6</f>
        <v>52.15</v>
      </c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>
        <f>データ!DL6</f>
        <v>52.21</v>
      </c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>
        <f>データ!DM6</f>
        <v>54.51</v>
      </c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8" t="s">
        <v>24</v>
      </c>
      <c r="FY81" s="148"/>
      <c r="FZ81" s="148"/>
      <c r="GA81" s="148"/>
      <c r="GB81" s="148"/>
      <c r="GC81" s="148"/>
      <c r="GD81" s="148"/>
      <c r="GE81" s="148"/>
      <c r="GF81" s="148"/>
      <c r="GG81" s="148"/>
      <c r="GH81" s="148"/>
      <c r="GI81" s="148"/>
      <c r="GJ81" s="148"/>
      <c r="GK81" s="149">
        <f>データ!DT6</f>
        <v>14.92</v>
      </c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>
        <f>データ!DU6</f>
        <v>20.8</v>
      </c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>
        <f>データ!DV6</f>
        <v>29.43</v>
      </c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  <c r="JF81" s="149"/>
      <c r="JG81" s="149"/>
      <c r="JH81" s="149"/>
      <c r="JI81" s="149"/>
      <c r="JJ81" s="149"/>
      <c r="JK81" s="149"/>
      <c r="JL81" s="149"/>
      <c r="JM81" s="149"/>
      <c r="JN81" s="149">
        <f>データ!DW6</f>
        <v>32.03</v>
      </c>
      <c r="JO81" s="149"/>
      <c r="JP81" s="149"/>
      <c r="JQ81" s="149"/>
      <c r="JR81" s="149"/>
      <c r="JS81" s="149"/>
      <c r="JT81" s="149"/>
      <c r="JU81" s="149"/>
      <c r="JV81" s="149"/>
      <c r="JW81" s="149"/>
      <c r="JX81" s="149"/>
      <c r="JY81" s="149"/>
      <c r="JZ81" s="149"/>
      <c r="KA81" s="149"/>
      <c r="KB81" s="149"/>
      <c r="KC81" s="149"/>
      <c r="KD81" s="149"/>
      <c r="KE81" s="149"/>
      <c r="KF81" s="149"/>
      <c r="KG81" s="149"/>
      <c r="KH81" s="149"/>
      <c r="KI81" s="149"/>
      <c r="KJ81" s="149"/>
      <c r="KK81" s="149"/>
      <c r="KL81" s="149"/>
      <c r="KM81" s="149"/>
      <c r="KN81" s="149"/>
      <c r="KO81" s="149">
        <f>データ!DX6</f>
        <v>36.58</v>
      </c>
      <c r="KP81" s="149"/>
      <c r="KQ81" s="149"/>
      <c r="KR81" s="149"/>
      <c r="KS81" s="149"/>
      <c r="KT81" s="149"/>
      <c r="KU81" s="149"/>
      <c r="KV81" s="149"/>
      <c r="KW81" s="149"/>
      <c r="KX81" s="149"/>
      <c r="KY81" s="149"/>
      <c r="KZ81" s="149"/>
      <c r="LA81" s="149"/>
      <c r="LB81" s="149"/>
      <c r="LC81" s="149"/>
      <c r="LD81" s="149"/>
      <c r="LE81" s="149"/>
      <c r="LF81" s="149"/>
      <c r="LG81" s="149"/>
      <c r="LH81" s="149"/>
      <c r="LI81" s="149"/>
      <c r="LJ81" s="149"/>
      <c r="LK81" s="149"/>
      <c r="LL81" s="149"/>
      <c r="LM81" s="149"/>
      <c r="LN81" s="149"/>
      <c r="LO81" s="149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8" t="s">
        <v>24</v>
      </c>
      <c r="MK81" s="148"/>
      <c r="ML81" s="148"/>
      <c r="MM81" s="148"/>
      <c r="MN81" s="148"/>
      <c r="MO81" s="148"/>
      <c r="MP81" s="148"/>
      <c r="MQ81" s="148"/>
      <c r="MR81" s="148"/>
      <c r="MS81" s="148"/>
      <c r="MT81" s="148"/>
      <c r="MU81" s="148"/>
      <c r="MV81" s="148"/>
      <c r="MW81" s="149">
        <f>データ!EE6</f>
        <v>2.36</v>
      </c>
      <c r="MX81" s="149"/>
      <c r="MY81" s="149"/>
      <c r="MZ81" s="149"/>
      <c r="NA81" s="149"/>
      <c r="NB81" s="149"/>
      <c r="NC81" s="149"/>
      <c r="ND81" s="149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49">
        <f>データ!EF6</f>
        <v>0.11</v>
      </c>
      <c r="NY81" s="149"/>
      <c r="NZ81" s="149"/>
      <c r="OA81" s="149"/>
      <c r="OB81" s="149"/>
      <c r="OC81" s="149"/>
      <c r="OD81" s="149"/>
      <c r="OE81" s="149"/>
      <c r="OF81" s="149"/>
      <c r="OG81" s="149"/>
      <c r="OH81" s="149"/>
      <c r="OI81" s="149"/>
      <c r="OJ81" s="149"/>
      <c r="OK81" s="149"/>
      <c r="OL81" s="149"/>
      <c r="OM81" s="149"/>
      <c r="ON81" s="149"/>
      <c r="OO81" s="149"/>
      <c r="OP81" s="149"/>
      <c r="OQ81" s="149"/>
      <c r="OR81" s="149"/>
      <c r="OS81" s="149"/>
      <c r="OT81" s="149"/>
      <c r="OU81" s="149"/>
      <c r="OV81" s="149"/>
      <c r="OW81" s="149"/>
      <c r="OX81" s="149"/>
      <c r="OY81" s="149">
        <f>データ!EG6</f>
        <v>0.11</v>
      </c>
      <c r="OZ81" s="149"/>
      <c r="PA81" s="149"/>
      <c r="PB81" s="149"/>
      <c r="PC81" s="149"/>
      <c r="PD81" s="149"/>
      <c r="PE81" s="149"/>
      <c r="PF81" s="149"/>
      <c r="PG81" s="149"/>
      <c r="PH81" s="149"/>
      <c r="PI81" s="149"/>
      <c r="PJ81" s="149"/>
      <c r="PK81" s="149"/>
      <c r="PL81" s="149"/>
      <c r="PM81" s="149"/>
      <c r="PN81" s="149"/>
      <c r="PO81" s="149"/>
      <c r="PP81" s="149"/>
      <c r="PQ81" s="149"/>
      <c r="PR81" s="149"/>
      <c r="PS81" s="149"/>
      <c r="PT81" s="149"/>
      <c r="PU81" s="149"/>
      <c r="PV81" s="149"/>
      <c r="PW81" s="149"/>
      <c r="PX81" s="149"/>
      <c r="PY81" s="149"/>
      <c r="PZ81" s="149">
        <f>データ!EH6</f>
        <v>0.11</v>
      </c>
      <c r="QA81" s="149"/>
      <c r="QB81" s="149"/>
      <c r="QC81" s="149"/>
      <c r="QD81" s="149"/>
      <c r="QE81" s="149"/>
      <c r="QF81" s="149"/>
      <c r="QG81" s="149"/>
      <c r="QH81" s="149"/>
      <c r="QI81" s="149"/>
      <c r="QJ81" s="149"/>
      <c r="QK81" s="149"/>
      <c r="QL81" s="149"/>
      <c r="QM81" s="149"/>
      <c r="QN81" s="149"/>
      <c r="QO81" s="149"/>
      <c r="QP81" s="149"/>
      <c r="QQ81" s="149"/>
      <c r="QR81" s="149"/>
      <c r="QS81" s="149"/>
      <c r="QT81" s="149"/>
      <c r="QU81" s="149"/>
      <c r="QV81" s="149"/>
      <c r="QW81" s="149"/>
      <c r="QX81" s="149"/>
      <c r="QY81" s="149"/>
      <c r="QZ81" s="149"/>
      <c r="RA81" s="149">
        <f>データ!EI6</f>
        <v>0.36</v>
      </c>
      <c r="RB81" s="149"/>
      <c r="RC81" s="149"/>
      <c r="RD81" s="149"/>
      <c r="RE81" s="149"/>
      <c r="RF81" s="149"/>
      <c r="RG81" s="149"/>
      <c r="RH81" s="149"/>
      <c r="RI81" s="149"/>
      <c r="RJ81" s="149"/>
      <c r="RK81" s="149"/>
      <c r="RL81" s="149"/>
      <c r="RM81" s="149"/>
      <c r="RN81" s="149"/>
      <c r="RO81" s="149"/>
      <c r="RP81" s="149"/>
      <c r="RQ81" s="149"/>
      <c r="RR81" s="149"/>
      <c r="RS81" s="149"/>
      <c r="RT81" s="149"/>
      <c r="RU81" s="149"/>
      <c r="RV81" s="149"/>
      <c r="RW81" s="149"/>
      <c r="RX81" s="149"/>
      <c r="RY81" s="149"/>
      <c r="RZ81" s="149"/>
      <c r="SA81" s="149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0" t="s">
        <v>29</v>
      </c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 t="s">
        <v>30</v>
      </c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 t="s">
        <v>31</v>
      </c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 t="s">
        <v>32</v>
      </c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 t="s">
        <v>33</v>
      </c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0"/>
      <c r="DY89" s="150"/>
      <c r="DZ89" s="150"/>
      <c r="EA89" s="150"/>
      <c r="EB89" s="150"/>
      <c r="EC89" s="150"/>
      <c r="ED89" s="150"/>
      <c r="EE89" s="150"/>
      <c r="EF89" s="150"/>
      <c r="EG89" s="150"/>
      <c r="EH89" s="150" t="s">
        <v>34</v>
      </c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0"/>
      <c r="FC89" s="150"/>
      <c r="FD89" s="150"/>
      <c r="FE89" s="150"/>
      <c r="FF89" s="150"/>
      <c r="FG89" s="150"/>
      <c r="FH89" s="150"/>
      <c r="FI89" s="150" t="s">
        <v>35</v>
      </c>
      <c r="FJ89" s="150"/>
      <c r="FK89" s="150"/>
      <c r="FL89" s="150"/>
      <c r="FM89" s="150"/>
      <c r="FN89" s="150"/>
      <c r="FO89" s="150"/>
      <c r="FP89" s="150"/>
      <c r="FQ89" s="150"/>
      <c r="FR89" s="150"/>
      <c r="FS89" s="150"/>
      <c r="FT89" s="150"/>
      <c r="FU89" s="150"/>
      <c r="FV89" s="150"/>
      <c r="FW89" s="150"/>
      <c r="FX89" s="150"/>
      <c r="FY89" s="150"/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0" t="s">
        <v>36</v>
      </c>
      <c r="GK89" s="150"/>
      <c r="GL89" s="150"/>
      <c r="GM89" s="150"/>
      <c r="GN89" s="150"/>
      <c r="GO89" s="150"/>
      <c r="GP89" s="150"/>
      <c r="GQ89" s="150"/>
      <c r="GR89" s="150"/>
      <c r="GS89" s="150"/>
      <c r="GT89" s="150"/>
      <c r="GU89" s="150"/>
      <c r="GV89" s="150"/>
      <c r="GW89" s="150"/>
      <c r="GX89" s="150"/>
      <c r="GY89" s="150"/>
      <c r="GZ89" s="150"/>
      <c r="HA89" s="150"/>
      <c r="HB89" s="150"/>
      <c r="HC89" s="150"/>
      <c r="HD89" s="150"/>
      <c r="HE89" s="150"/>
      <c r="HF89" s="150"/>
      <c r="HG89" s="150"/>
      <c r="HH89" s="150"/>
      <c r="HI89" s="150"/>
      <c r="HJ89" s="150"/>
      <c r="HK89" s="150" t="s">
        <v>29</v>
      </c>
      <c r="HL89" s="150"/>
      <c r="HM89" s="150"/>
      <c r="HN89" s="150"/>
      <c r="HO89" s="150"/>
      <c r="HP89" s="150"/>
      <c r="HQ89" s="150"/>
      <c r="HR89" s="150"/>
      <c r="HS89" s="150"/>
      <c r="HT89" s="150"/>
      <c r="HU89" s="150"/>
      <c r="HV89" s="150"/>
      <c r="HW89" s="150"/>
      <c r="HX89" s="150"/>
      <c r="HY89" s="150"/>
      <c r="HZ89" s="150"/>
      <c r="IA89" s="150"/>
      <c r="IB89" s="150"/>
      <c r="IC89" s="150"/>
      <c r="ID89" s="150"/>
      <c r="IE89" s="150"/>
      <c r="IF89" s="150"/>
      <c r="IG89" s="150"/>
      <c r="IH89" s="150"/>
      <c r="II89" s="150"/>
      <c r="IJ89" s="150"/>
      <c r="IK89" s="150"/>
      <c r="IL89" s="150" t="s">
        <v>30</v>
      </c>
      <c r="IM89" s="150"/>
      <c r="IN89" s="150"/>
      <c r="IO89" s="150"/>
      <c r="IP89" s="150"/>
      <c r="IQ89" s="150"/>
      <c r="IR89" s="150"/>
      <c r="IS89" s="150"/>
      <c r="IT89" s="150"/>
      <c r="IU89" s="150"/>
      <c r="IV89" s="150"/>
      <c r="IW89" s="150"/>
      <c r="IX89" s="150"/>
      <c r="IY89" s="150"/>
      <c r="IZ89" s="150"/>
      <c r="JA89" s="150"/>
      <c r="JB89" s="150"/>
      <c r="JC89" s="150"/>
      <c r="JD89" s="150"/>
      <c r="JE89" s="150"/>
      <c r="JF89" s="150"/>
      <c r="JG89" s="150"/>
      <c r="JH89" s="150"/>
      <c r="JI89" s="150"/>
      <c r="JJ89" s="150"/>
      <c r="JK89" s="150"/>
      <c r="JL89" s="150"/>
      <c r="JM89" s="150" t="s">
        <v>31</v>
      </c>
      <c r="JN89" s="150"/>
      <c r="JO89" s="150"/>
      <c r="JP89" s="150"/>
      <c r="JQ89" s="150"/>
      <c r="JR89" s="150"/>
      <c r="JS89" s="150"/>
      <c r="JT89" s="150"/>
      <c r="JU89" s="150"/>
      <c r="JV89" s="150"/>
      <c r="JW89" s="150"/>
      <c r="JX89" s="150"/>
      <c r="JY89" s="150"/>
      <c r="JZ89" s="150"/>
      <c r="KA89" s="150"/>
      <c r="KB89" s="150"/>
      <c r="KC89" s="150"/>
      <c r="KD89" s="150"/>
      <c r="KE89" s="150"/>
      <c r="KF89" s="150"/>
      <c r="KG89" s="150"/>
      <c r="KH89" s="150"/>
      <c r="KI89" s="150"/>
      <c r="KJ89" s="150"/>
      <c r="KK89" s="150"/>
      <c r="KL89" s="150"/>
      <c r="KM89" s="150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1" t="str">
        <f>データ!AD6</f>
        <v>【119.03】</v>
      </c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 t="str">
        <f>データ!AO6</f>
        <v>【25.49】</v>
      </c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 t="str">
        <f>データ!AZ6</f>
        <v>【420.52】</v>
      </c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151"/>
      <c r="BY90" s="151"/>
      <c r="BZ90" s="151"/>
      <c r="CA90" s="151"/>
      <c r="CB90" s="151"/>
      <c r="CC90" s="151"/>
      <c r="CD90" s="151"/>
      <c r="CE90" s="151"/>
      <c r="CF90" s="151" t="str">
        <f>データ!BK6</f>
        <v>【238.81】</v>
      </c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1"/>
      <c r="DB90" s="151"/>
      <c r="DC90" s="151"/>
      <c r="DD90" s="151"/>
      <c r="DE90" s="151"/>
      <c r="DF90" s="151"/>
      <c r="DG90" s="151" t="str">
        <f>データ!BV6</f>
        <v>【115.00】</v>
      </c>
      <c r="DH90" s="151"/>
      <c r="DI90" s="151"/>
      <c r="DJ90" s="151"/>
      <c r="DK90" s="151"/>
      <c r="DL90" s="151"/>
      <c r="DM90" s="151"/>
      <c r="DN90" s="151"/>
      <c r="DO90" s="151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 t="str">
        <f>データ!CG6</f>
        <v>【18.60】</v>
      </c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 t="str">
        <f>データ!CR6</f>
        <v>【55.21】</v>
      </c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2"/>
      <c r="FU90" s="152"/>
      <c r="FV90" s="152"/>
      <c r="FW90" s="152"/>
      <c r="FX90" s="152"/>
      <c r="FY90" s="152"/>
      <c r="FZ90" s="152"/>
      <c r="GA90" s="152"/>
      <c r="GB90" s="152"/>
      <c r="GC90" s="152"/>
      <c r="GD90" s="152"/>
      <c r="GE90" s="152"/>
      <c r="GF90" s="152"/>
      <c r="GG90" s="152"/>
      <c r="GH90" s="152"/>
      <c r="GI90" s="152"/>
      <c r="GJ90" s="151" t="str">
        <f>データ!DC6</f>
        <v>【77.39】</v>
      </c>
      <c r="GK90" s="152"/>
      <c r="GL90" s="152"/>
      <c r="GM90" s="152"/>
      <c r="GN90" s="152"/>
      <c r="GO90" s="152"/>
      <c r="GP90" s="152"/>
      <c r="GQ90" s="152"/>
      <c r="GR90" s="152"/>
      <c r="GS90" s="152"/>
      <c r="GT90" s="152"/>
      <c r="GU90" s="152"/>
      <c r="GV90" s="152"/>
      <c r="GW90" s="152"/>
      <c r="GX90" s="152"/>
      <c r="GY90" s="152"/>
      <c r="GZ90" s="152"/>
      <c r="HA90" s="152"/>
      <c r="HB90" s="152"/>
      <c r="HC90" s="152"/>
      <c r="HD90" s="152"/>
      <c r="HE90" s="152"/>
      <c r="HF90" s="152"/>
      <c r="HG90" s="152"/>
      <c r="HH90" s="152"/>
      <c r="HI90" s="152"/>
      <c r="HJ90" s="152"/>
      <c r="HK90" s="151" t="str">
        <f>データ!DN6</f>
        <v>【59.23】</v>
      </c>
      <c r="HL90" s="152"/>
      <c r="HM90" s="152"/>
      <c r="HN90" s="152"/>
      <c r="HO90" s="152"/>
      <c r="HP90" s="152"/>
      <c r="HQ90" s="152"/>
      <c r="HR90" s="152"/>
      <c r="HS90" s="152"/>
      <c r="HT90" s="152"/>
      <c r="HU90" s="152"/>
      <c r="HV90" s="152"/>
      <c r="HW90" s="152"/>
      <c r="HX90" s="152"/>
      <c r="HY90" s="152"/>
      <c r="HZ90" s="152"/>
      <c r="IA90" s="152"/>
      <c r="IB90" s="152"/>
      <c r="IC90" s="152"/>
      <c r="ID90" s="152"/>
      <c r="IE90" s="152"/>
      <c r="IF90" s="152"/>
      <c r="IG90" s="152"/>
      <c r="IH90" s="152"/>
      <c r="II90" s="152"/>
      <c r="IJ90" s="152"/>
      <c r="IK90" s="152"/>
      <c r="IL90" s="151" t="str">
        <f>データ!DY6</f>
        <v>【47.77】</v>
      </c>
      <c r="IM90" s="152"/>
      <c r="IN90" s="152"/>
      <c r="IO90" s="152"/>
      <c r="IP90" s="152"/>
      <c r="IQ90" s="152"/>
      <c r="IR90" s="152"/>
      <c r="IS90" s="152"/>
      <c r="IT90" s="152"/>
      <c r="IU90" s="152"/>
      <c r="IV90" s="152"/>
      <c r="IW90" s="152"/>
      <c r="IX90" s="152"/>
      <c r="IY90" s="152"/>
      <c r="IZ90" s="152"/>
      <c r="JA90" s="152"/>
      <c r="JB90" s="152"/>
      <c r="JC90" s="152"/>
      <c r="JD90" s="152"/>
      <c r="JE90" s="152"/>
      <c r="JF90" s="152"/>
      <c r="JG90" s="152"/>
      <c r="JH90" s="152"/>
      <c r="JI90" s="152"/>
      <c r="JJ90" s="152"/>
      <c r="JK90" s="152"/>
      <c r="JL90" s="152"/>
      <c r="JM90" s="151" t="str">
        <f>データ!EJ6</f>
        <v>【0.34】</v>
      </c>
      <c r="JN90" s="152"/>
      <c r="JO90" s="152"/>
      <c r="JP90" s="152"/>
      <c r="JQ90" s="152"/>
      <c r="JR90" s="152"/>
      <c r="JS90" s="152"/>
      <c r="JT90" s="152"/>
      <c r="JU90" s="152"/>
      <c r="JV90" s="152"/>
      <c r="JW90" s="152"/>
      <c r="JX90" s="152"/>
      <c r="JY90" s="152"/>
      <c r="JZ90" s="152"/>
      <c r="KA90" s="152"/>
      <c r="KB90" s="152"/>
      <c r="KC90" s="152"/>
      <c r="KD90" s="152"/>
      <c r="KE90" s="152"/>
      <c r="KF90" s="152"/>
      <c r="KG90" s="152"/>
      <c r="KH90" s="152"/>
      <c r="KI90" s="152"/>
      <c r="KJ90" s="152"/>
      <c r="KK90" s="152"/>
      <c r="KL90" s="152"/>
      <c r="KM90" s="15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rtzMc3qysbnwkLZtjQCz4N4xz/rCZugcKk+KBcoxTP+OpQstb9tqmkZBxve4brWfeYizRLxJicDdVECu7xCthw==" saltValue="W1GmWCyWhuTkQg6JBxWjMQ==" spinCount="100000" sheet="1" objects="1" scenarios="1" formatCells="0" formatColumns="0" formatRows="0"/>
  <mergeCells count="285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26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48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49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50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51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52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53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54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55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56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57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58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59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60</v>
      </c>
      <c r="B5" s="48"/>
      <c r="C5" s="48"/>
      <c r="D5" s="48"/>
      <c r="E5" s="48"/>
      <c r="F5" s="48"/>
      <c r="G5" s="48"/>
      <c r="H5" s="49" t="s">
        <v>61</v>
      </c>
      <c r="I5" s="49" t="s">
        <v>62</v>
      </c>
      <c r="J5" s="49" t="s">
        <v>63</v>
      </c>
      <c r="K5" s="49" t="s">
        <v>64</v>
      </c>
      <c r="L5" s="49" t="s">
        <v>65</v>
      </c>
      <c r="M5" s="49" t="s">
        <v>66</v>
      </c>
      <c r="N5" s="49" t="s">
        <v>67</v>
      </c>
      <c r="O5" s="49" t="s">
        <v>68</v>
      </c>
      <c r="P5" s="49" t="s">
        <v>69</v>
      </c>
      <c r="Q5" s="49" t="s">
        <v>70</v>
      </c>
      <c r="R5" s="49" t="s">
        <v>71</v>
      </c>
      <c r="S5" s="49" t="s">
        <v>72</v>
      </c>
      <c r="T5" s="49" t="s">
        <v>73</v>
      </c>
      <c r="U5" s="49" t="s">
        <v>74</v>
      </c>
      <c r="V5" s="49" t="s">
        <v>75</v>
      </c>
      <c r="W5" s="49" t="s">
        <v>76</v>
      </c>
      <c r="X5" s="49" t="s">
        <v>77</v>
      </c>
      <c r="Y5" s="49" t="s">
        <v>78</v>
      </c>
      <c r="Z5" s="49" t="s">
        <v>79</v>
      </c>
      <c r="AA5" s="49" t="s">
        <v>80</v>
      </c>
      <c r="AB5" s="49" t="s">
        <v>81</v>
      </c>
      <c r="AC5" s="49" t="s">
        <v>82</v>
      </c>
      <c r="AD5" s="49" t="s">
        <v>83</v>
      </c>
      <c r="AE5" s="49" t="s">
        <v>73</v>
      </c>
      <c r="AF5" s="49" t="s">
        <v>74</v>
      </c>
      <c r="AG5" s="49" t="s">
        <v>75</v>
      </c>
      <c r="AH5" s="49" t="s">
        <v>76</v>
      </c>
      <c r="AI5" s="49" t="s">
        <v>77</v>
      </c>
      <c r="AJ5" s="49" t="s">
        <v>78</v>
      </c>
      <c r="AK5" s="49" t="s">
        <v>79</v>
      </c>
      <c r="AL5" s="49" t="s">
        <v>80</v>
      </c>
      <c r="AM5" s="49" t="s">
        <v>81</v>
      </c>
      <c r="AN5" s="49" t="s">
        <v>82</v>
      </c>
      <c r="AO5" s="49" t="s">
        <v>84</v>
      </c>
      <c r="AP5" s="49" t="s">
        <v>73</v>
      </c>
      <c r="AQ5" s="49" t="s">
        <v>74</v>
      </c>
      <c r="AR5" s="49" t="s">
        <v>75</v>
      </c>
      <c r="AS5" s="49" t="s">
        <v>76</v>
      </c>
      <c r="AT5" s="49" t="s">
        <v>77</v>
      </c>
      <c r="AU5" s="49" t="s">
        <v>78</v>
      </c>
      <c r="AV5" s="49" t="s">
        <v>79</v>
      </c>
      <c r="AW5" s="49" t="s">
        <v>80</v>
      </c>
      <c r="AX5" s="49" t="s">
        <v>81</v>
      </c>
      <c r="AY5" s="49" t="s">
        <v>82</v>
      </c>
      <c r="AZ5" s="49" t="s">
        <v>84</v>
      </c>
      <c r="BA5" s="49" t="s">
        <v>73</v>
      </c>
      <c r="BB5" s="49" t="s">
        <v>74</v>
      </c>
      <c r="BC5" s="49" t="s">
        <v>75</v>
      </c>
      <c r="BD5" s="49" t="s">
        <v>76</v>
      </c>
      <c r="BE5" s="49" t="s">
        <v>77</v>
      </c>
      <c r="BF5" s="49" t="s">
        <v>78</v>
      </c>
      <c r="BG5" s="49" t="s">
        <v>79</v>
      </c>
      <c r="BH5" s="49" t="s">
        <v>80</v>
      </c>
      <c r="BI5" s="49" t="s">
        <v>81</v>
      </c>
      <c r="BJ5" s="49" t="s">
        <v>82</v>
      </c>
      <c r="BK5" s="49" t="s">
        <v>84</v>
      </c>
      <c r="BL5" s="49" t="s">
        <v>73</v>
      </c>
      <c r="BM5" s="49" t="s">
        <v>74</v>
      </c>
      <c r="BN5" s="49" t="s">
        <v>75</v>
      </c>
      <c r="BO5" s="49" t="s">
        <v>76</v>
      </c>
      <c r="BP5" s="49" t="s">
        <v>77</v>
      </c>
      <c r="BQ5" s="49" t="s">
        <v>78</v>
      </c>
      <c r="BR5" s="49" t="s">
        <v>79</v>
      </c>
      <c r="BS5" s="49" t="s">
        <v>80</v>
      </c>
      <c r="BT5" s="49" t="s">
        <v>81</v>
      </c>
      <c r="BU5" s="49" t="s">
        <v>82</v>
      </c>
      <c r="BV5" s="49" t="s">
        <v>84</v>
      </c>
      <c r="BW5" s="49" t="s">
        <v>73</v>
      </c>
      <c r="BX5" s="49" t="s">
        <v>74</v>
      </c>
      <c r="BY5" s="49" t="s">
        <v>75</v>
      </c>
      <c r="BZ5" s="49" t="s">
        <v>76</v>
      </c>
      <c r="CA5" s="49" t="s">
        <v>77</v>
      </c>
      <c r="CB5" s="49" t="s">
        <v>78</v>
      </c>
      <c r="CC5" s="49" t="s">
        <v>79</v>
      </c>
      <c r="CD5" s="49" t="s">
        <v>80</v>
      </c>
      <c r="CE5" s="49" t="s">
        <v>81</v>
      </c>
      <c r="CF5" s="49" t="s">
        <v>82</v>
      </c>
      <c r="CG5" s="49" t="s">
        <v>84</v>
      </c>
      <c r="CH5" s="49" t="s">
        <v>73</v>
      </c>
      <c r="CI5" s="49" t="s">
        <v>74</v>
      </c>
      <c r="CJ5" s="49" t="s">
        <v>75</v>
      </c>
      <c r="CK5" s="49" t="s">
        <v>76</v>
      </c>
      <c r="CL5" s="49" t="s">
        <v>77</v>
      </c>
      <c r="CM5" s="49" t="s">
        <v>78</v>
      </c>
      <c r="CN5" s="49" t="s">
        <v>79</v>
      </c>
      <c r="CO5" s="49" t="s">
        <v>80</v>
      </c>
      <c r="CP5" s="49" t="s">
        <v>81</v>
      </c>
      <c r="CQ5" s="49" t="s">
        <v>82</v>
      </c>
      <c r="CR5" s="49" t="s">
        <v>84</v>
      </c>
      <c r="CS5" s="49" t="s">
        <v>73</v>
      </c>
      <c r="CT5" s="49" t="s">
        <v>74</v>
      </c>
      <c r="CU5" s="49" t="s">
        <v>75</v>
      </c>
      <c r="CV5" s="49" t="s">
        <v>76</v>
      </c>
      <c r="CW5" s="49" t="s">
        <v>77</v>
      </c>
      <c r="CX5" s="49" t="s">
        <v>78</v>
      </c>
      <c r="CY5" s="49" t="s">
        <v>79</v>
      </c>
      <c r="CZ5" s="49" t="s">
        <v>80</v>
      </c>
      <c r="DA5" s="49" t="s">
        <v>81</v>
      </c>
      <c r="DB5" s="49" t="s">
        <v>82</v>
      </c>
      <c r="DC5" s="49" t="s">
        <v>84</v>
      </c>
      <c r="DD5" s="49" t="s">
        <v>73</v>
      </c>
      <c r="DE5" s="49" t="s">
        <v>74</v>
      </c>
      <c r="DF5" s="49" t="s">
        <v>75</v>
      </c>
      <c r="DG5" s="49" t="s">
        <v>76</v>
      </c>
      <c r="DH5" s="49" t="s">
        <v>77</v>
      </c>
      <c r="DI5" s="49" t="s">
        <v>78</v>
      </c>
      <c r="DJ5" s="49" t="s">
        <v>79</v>
      </c>
      <c r="DK5" s="49" t="s">
        <v>80</v>
      </c>
      <c r="DL5" s="49" t="s">
        <v>81</v>
      </c>
      <c r="DM5" s="49" t="s">
        <v>82</v>
      </c>
      <c r="DN5" s="49" t="s">
        <v>84</v>
      </c>
      <c r="DO5" s="49" t="s">
        <v>73</v>
      </c>
      <c r="DP5" s="49" t="s">
        <v>74</v>
      </c>
      <c r="DQ5" s="49" t="s">
        <v>75</v>
      </c>
      <c r="DR5" s="49" t="s">
        <v>76</v>
      </c>
      <c r="DS5" s="49" t="s">
        <v>77</v>
      </c>
      <c r="DT5" s="49" t="s">
        <v>78</v>
      </c>
      <c r="DU5" s="49" t="s">
        <v>79</v>
      </c>
      <c r="DV5" s="49" t="s">
        <v>80</v>
      </c>
      <c r="DW5" s="49" t="s">
        <v>81</v>
      </c>
      <c r="DX5" s="49" t="s">
        <v>82</v>
      </c>
      <c r="DY5" s="49" t="s">
        <v>84</v>
      </c>
      <c r="DZ5" s="49" t="s">
        <v>73</v>
      </c>
      <c r="EA5" s="49" t="s">
        <v>74</v>
      </c>
      <c r="EB5" s="49" t="s">
        <v>75</v>
      </c>
      <c r="EC5" s="49" t="s">
        <v>76</v>
      </c>
      <c r="ED5" s="49" t="s">
        <v>77</v>
      </c>
      <c r="EE5" s="49" t="s">
        <v>78</v>
      </c>
      <c r="EF5" s="49" t="s">
        <v>79</v>
      </c>
      <c r="EG5" s="49" t="s">
        <v>80</v>
      </c>
      <c r="EH5" s="49" t="s">
        <v>81</v>
      </c>
      <c r="EI5" s="49" t="s">
        <v>82</v>
      </c>
      <c r="EJ5" s="49" t="s">
        <v>84</v>
      </c>
    </row>
    <row r="6" spans="1:140" s="53" customFormat="1" x14ac:dyDescent="0.15">
      <c r="A6" s="45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110.95</v>
      </c>
      <c r="U6" s="52">
        <f>U7</f>
        <v>106.11</v>
      </c>
      <c r="V6" s="52">
        <f>V7</f>
        <v>107.18</v>
      </c>
      <c r="W6" s="52">
        <f>W7</f>
        <v>101.96</v>
      </c>
      <c r="X6" s="52">
        <f t="shared" si="3"/>
        <v>105.17</v>
      </c>
      <c r="Y6" s="52">
        <f t="shared" si="3"/>
        <v>108.74</v>
      </c>
      <c r="Z6" s="52">
        <f t="shared" si="3"/>
        <v>109.99</v>
      </c>
      <c r="AA6" s="52">
        <f t="shared" si="3"/>
        <v>109.1</v>
      </c>
      <c r="AB6" s="52">
        <f t="shared" si="3"/>
        <v>108.18</v>
      </c>
      <c r="AC6" s="52">
        <f t="shared" si="3"/>
        <v>114.99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86.84</v>
      </c>
      <c r="AK6" s="52">
        <f t="shared" si="3"/>
        <v>83.56</v>
      </c>
      <c r="AL6" s="52">
        <f t="shared" si="3"/>
        <v>82.78</v>
      </c>
      <c r="AM6" s="52">
        <f t="shared" si="3"/>
        <v>79.27</v>
      </c>
      <c r="AN6" s="52">
        <f t="shared" si="3"/>
        <v>75.56</v>
      </c>
      <c r="AO6" s="50" t="str">
        <f>IF(AO7="-","【-】","【"&amp;SUBSTITUTE(TEXT(AO7,"#,##0.00"),"-","△")&amp;"】")</f>
        <v>【25.49】</v>
      </c>
      <c r="AP6" s="52">
        <f t="shared" si="3"/>
        <v>2050.7600000000002</v>
      </c>
      <c r="AQ6" s="52">
        <f>AQ7</f>
        <v>3450.64</v>
      </c>
      <c r="AR6" s="52">
        <f>AR7</f>
        <v>2056.79</v>
      </c>
      <c r="AS6" s="52">
        <f>AS7</f>
        <v>2303.7600000000002</v>
      </c>
      <c r="AT6" s="52">
        <f t="shared" si="3"/>
        <v>1336.05</v>
      </c>
      <c r="AU6" s="52">
        <f t="shared" si="3"/>
        <v>619</v>
      </c>
      <c r="AV6" s="52">
        <f t="shared" si="3"/>
        <v>688.41</v>
      </c>
      <c r="AW6" s="52">
        <f t="shared" si="3"/>
        <v>649.91999999999996</v>
      </c>
      <c r="AX6" s="52">
        <f t="shared" si="3"/>
        <v>680.22</v>
      </c>
      <c r="AY6" s="52">
        <f t="shared" si="3"/>
        <v>786.06</v>
      </c>
      <c r="AZ6" s="50" t="str">
        <f>IF(AZ7="-","【-】","【"&amp;SUBSTITUTE(TEXT(AZ7,"#,##0.00"),"-","△")&amp;"】")</f>
        <v>【420.52】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552.4</v>
      </c>
      <c r="BG6" s="52">
        <f t="shared" si="3"/>
        <v>505.25</v>
      </c>
      <c r="BH6" s="52">
        <f t="shared" si="3"/>
        <v>531.53</v>
      </c>
      <c r="BI6" s="52">
        <f t="shared" si="3"/>
        <v>504.73</v>
      </c>
      <c r="BJ6" s="52">
        <f t="shared" si="3"/>
        <v>450.91</v>
      </c>
      <c r="BK6" s="50" t="str">
        <f>IF(BK7="-","【-】","【"&amp;SUBSTITUTE(TEXT(BK7,"#,##0.00"),"-","△")&amp;"】")</f>
        <v>【238.81】</v>
      </c>
      <c r="BL6" s="52">
        <f t="shared" si="3"/>
        <v>126.98</v>
      </c>
      <c r="BM6" s="52">
        <f>BM7</f>
        <v>112.97</v>
      </c>
      <c r="BN6" s="52">
        <f>BN7</f>
        <v>112.35</v>
      </c>
      <c r="BO6" s="52">
        <f>BO7</f>
        <v>98.77</v>
      </c>
      <c r="BP6" s="52">
        <f t="shared" si="3"/>
        <v>107.38</v>
      </c>
      <c r="BQ6" s="52">
        <f t="shared" si="3"/>
        <v>90.99</v>
      </c>
      <c r="BR6" s="52">
        <f t="shared" si="3"/>
        <v>93.58</v>
      </c>
      <c r="BS6" s="52">
        <f t="shared" si="3"/>
        <v>93.31</v>
      </c>
      <c r="BT6" s="52">
        <f t="shared" si="3"/>
        <v>92.2</v>
      </c>
      <c r="BU6" s="52">
        <f t="shared" si="3"/>
        <v>103.39</v>
      </c>
      <c r="BV6" s="50" t="str">
        <f>IF(BV7="-","【-】","【"&amp;SUBSTITUTE(TEXT(BV7,"#,##0.00"),"-","△")&amp;"】")</f>
        <v>【115.00】</v>
      </c>
      <c r="BW6" s="52">
        <f t="shared" si="3"/>
        <v>27.57</v>
      </c>
      <c r="BX6" s="52">
        <f>BX7</f>
        <v>30.98</v>
      </c>
      <c r="BY6" s="52">
        <f>BY7</f>
        <v>31.15</v>
      </c>
      <c r="BZ6" s="52">
        <f>BZ7</f>
        <v>35.479999999999997</v>
      </c>
      <c r="CA6" s="52">
        <f t="shared" si="3"/>
        <v>32.6</v>
      </c>
      <c r="CB6" s="52">
        <f t="shared" si="3"/>
        <v>34.1</v>
      </c>
      <c r="CC6" s="52">
        <f t="shared" si="3"/>
        <v>33.79</v>
      </c>
      <c r="CD6" s="52">
        <f t="shared" si="3"/>
        <v>33.81</v>
      </c>
      <c r="CE6" s="52">
        <f t="shared" si="3"/>
        <v>34.33</v>
      </c>
      <c r="CF6" s="52">
        <f t="shared" ref="CF6" si="4">CF7</f>
        <v>30.96</v>
      </c>
      <c r="CG6" s="50" t="str">
        <f>IF(CG7="-","【-】","【"&amp;SUBSTITUTE(TEXT(CG7,"#,##0.00"),"-","△")&amp;"】")</f>
        <v>【18.60】</v>
      </c>
      <c r="CH6" s="52">
        <f t="shared" ref="CH6:CQ6" si="5">CH7</f>
        <v>56.78</v>
      </c>
      <c r="CI6" s="52">
        <f>CI7</f>
        <v>56.82</v>
      </c>
      <c r="CJ6" s="52">
        <f>CJ7</f>
        <v>57.68</v>
      </c>
      <c r="CK6" s="52">
        <f>CK7</f>
        <v>57.49</v>
      </c>
      <c r="CL6" s="52">
        <f t="shared" si="5"/>
        <v>65.849999999999994</v>
      </c>
      <c r="CM6" s="52">
        <f t="shared" si="5"/>
        <v>42.43</v>
      </c>
      <c r="CN6" s="52">
        <f t="shared" si="5"/>
        <v>43.12</v>
      </c>
      <c r="CO6" s="52">
        <f t="shared" si="5"/>
        <v>43.85</v>
      </c>
      <c r="CP6" s="52">
        <f t="shared" si="5"/>
        <v>44.05</v>
      </c>
      <c r="CQ6" s="52">
        <f t="shared" si="5"/>
        <v>45.51</v>
      </c>
      <c r="CR6" s="50" t="str">
        <f>IF(CR7="-","【-】","【"&amp;SUBSTITUTE(TEXT(CR7,"#,##0.00"),"-","△")&amp;"】")</f>
        <v>【55.21】</v>
      </c>
      <c r="CS6" s="52">
        <f t="shared" ref="CS6:DB6" si="6">CS7</f>
        <v>72.349999999999994</v>
      </c>
      <c r="CT6" s="52">
        <f>CT7</f>
        <v>72.349999999999994</v>
      </c>
      <c r="CU6" s="52">
        <f>CU7</f>
        <v>72.349999999999994</v>
      </c>
      <c r="CV6" s="52">
        <f>CV7</f>
        <v>72.349999999999994</v>
      </c>
      <c r="CW6" s="52">
        <f t="shared" si="6"/>
        <v>93.24</v>
      </c>
      <c r="CX6" s="52">
        <f t="shared" si="6"/>
        <v>61.07</v>
      </c>
      <c r="CY6" s="52">
        <f t="shared" si="6"/>
        <v>61.62</v>
      </c>
      <c r="CZ6" s="52">
        <f t="shared" si="6"/>
        <v>61.64</v>
      </c>
      <c r="DA6" s="52">
        <f t="shared" si="6"/>
        <v>61.85</v>
      </c>
      <c r="DB6" s="52">
        <f t="shared" si="6"/>
        <v>64.14</v>
      </c>
      <c r="DC6" s="50" t="str">
        <f>IF(DC7="-","【-】","【"&amp;SUBSTITUTE(TEXT(DC7,"#,##0.00"),"-","△")&amp;"】")</f>
        <v>【77.39】</v>
      </c>
      <c r="DD6" s="52">
        <f t="shared" ref="DD6:DM6" si="7">DD7</f>
        <v>86.75</v>
      </c>
      <c r="DE6" s="52">
        <f>DE7</f>
        <v>87.18</v>
      </c>
      <c r="DF6" s="52">
        <f>DF7</f>
        <v>87.6</v>
      </c>
      <c r="DG6" s="52">
        <f>DG7</f>
        <v>87.74</v>
      </c>
      <c r="DH6" s="52">
        <f t="shared" si="7"/>
        <v>88.12</v>
      </c>
      <c r="DI6" s="52">
        <f t="shared" si="7"/>
        <v>49.38</v>
      </c>
      <c r="DJ6" s="52">
        <f t="shared" si="7"/>
        <v>51.15</v>
      </c>
      <c r="DK6" s="52">
        <f t="shared" si="7"/>
        <v>52.15</v>
      </c>
      <c r="DL6" s="52">
        <f t="shared" si="7"/>
        <v>52.21</v>
      </c>
      <c r="DM6" s="52">
        <f t="shared" si="7"/>
        <v>54.51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14.92</v>
      </c>
      <c r="DU6" s="52">
        <f t="shared" si="8"/>
        <v>20.8</v>
      </c>
      <c r="DV6" s="52">
        <f t="shared" si="8"/>
        <v>29.43</v>
      </c>
      <c r="DW6" s="52">
        <f t="shared" si="8"/>
        <v>32.03</v>
      </c>
      <c r="DX6" s="52">
        <f t="shared" si="8"/>
        <v>36.58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2.36</v>
      </c>
      <c r="EF6" s="52">
        <f t="shared" si="9"/>
        <v>0.11</v>
      </c>
      <c r="EG6" s="52">
        <f t="shared" si="9"/>
        <v>0.11</v>
      </c>
      <c r="EH6" s="52">
        <f t="shared" si="9"/>
        <v>0.11</v>
      </c>
      <c r="EI6" s="52">
        <f t="shared" si="9"/>
        <v>0.36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86</v>
      </c>
      <c r="C7" s="54" t="s">
        <v>87</v>
      </c>
      <c r="D7" s="54" t="s">
        <v>88</v>
      </c>
      <c r="E7" s="54" t="s">
        <v>89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5">
        <v>17000</v>
      </c>
      <c r="L7" s="54" t="s">
        <v>95</v>
      </c>
      <c r="M7" s="55">
        <v>1</v>
      </c>
      <c r="N7" s="55">
        <v>11194</v>
      </c>
      <c r="O7" s="56" t="s">
        <v>96</v>
      </c>
      <c r="P7" s="56">
        <v>97.6</v>
      </c>
      <c r="Q7" s="55">
        <v>2</v>
      </c>
      <c r="R7" s="55">
        <v>15850</v>
      </c>
      <c r="S7" s="54" t="s">
        <v>97</v>
      </c>
      <c r="T7" s="57">
        <v>110.95</v>
      </c>
      <c r="U7" s="57">
        <v>106.11</v>
      </c>
      <c r="V7" s="57">
        <v>107.18</v>
      </c>
      <c r="W7" s="57">
        <v>101.96</v>
      </c>
      <c r="X7" s="57">
        <v>105.17</v>
      </c>
      <c r="Y7" s="57">
        <v>108.74</v>
      </c>
      <c r="Z7" s="57">
        <v>109.99</v>
      </c>
      <c r="AA7" s="57">
        <v>109.1</v>
      </c>
      <c r="AB7" s="57">
        <v>108.18</v>
      </c>
      <c r="AC7" s="58">
        <v>114.99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86.84</v>
      </c>
      <c r="AK7" s="57">
        <v>83.56</v>
      </c>
      <c r="AL7" s="57">
        <v>82.78</v>
      </c>
      <c r="AM7" s="57">
        <v>79.27</v>
      </c>
      <c r="AN7" s="57">
        <v>75.56</v>
      </c>
      <c r="AO7" s="57">
        <v>25.49</v>
      </c>
      <c r="AP7" s="57">
        <v>2050.7600000000002</v>
      </c>
      <c r="AQ7" s="57">
        <v>3450.64</v>
      </c>
      <c r="AR7" s="57">
        <v>2056.79</v>
      </c>
      <c r="AS7" s="57">
        <v>2303.7600000000002</v>
      </c>
      <c r="AT7" s="57">
        <v>1336.05</v>
      </c>
      <c r="AU7" s="57">
        <v>619</v>
      </c>
      <c r="AV7" s="57">
        <v>688.41</v>
      </c>
      <c r="AW7" s="57">
        <v>649.91999999999996</v>
      </c>
      <c r="AX7" s="57">
        <v>680.22</v>
      </c>
      <c r="AY7" s="57">
        <v>786.06</v>
      </c>
      <c r="AZ7" s="57">
        <v>420.52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552.4</v>
      </c>
      <c r="BG7" s="57">
        <v>505.25</v>
      </c>
      <c r="BH7" s="57">
        <v>531.53</v>
      </c>
      <c r="BI7" s="57">
        <v>504.73</v>
      </c>
      <c r="BJ7" s="57">
        <v>450.91</v>
      </c>
      <c r="BK7" s="57">
        <v>238.81</v>
      </c>
      <c r="BL7" s="57">
        <v>126.98</v>
      </c>
      <c r="BM7" s="57">
        <v>112.97</v>
      </c>
      <c r="BN7" s="57">
        <v>112.35</v>
      </c>
      <c r="BO7" s="57">
        <v>98.77</v>
      </c>
      <c r="BP7" s="57">
        <v>107.38</v>
      </c>
      <c r="BQ7" s="57">
        <v>90.99</v>
      </c>
      <c r="BR7" s="57">
        <v>93.58</v>
      </c>
      <c r="BS7" s="57">
        <v>93.31</v>
      </c>
      <c r="BT7" s="57">
        <v>92.2</v>
      </c>
      <c r="BU7" s="57">
        <v>103.39</v>
      </c>
      <c r="BV7" s="57">
        <v>115</v>
      </c>
      <c r="BW7" s="57">
        <v>27.57</v>
      </c>
      <c r="BX7" s="57">
        <v>30.98</v>
      </c>
      <c r="BY7" s="57">
        <v>31.15</v>
      </c>
      <c r="BZ7" s="57">
        <v>35.479999999999997</v>
      </c>
      <c r="CA7" s="57">
        <v>32.6</v>
      </c>
      <c r="CB7" s="57">
        <v>34.1</v>
      </c>
      <c r="CC7" s="57">
        <v>33.79</v>
      </c>
      <c r="CD7" s="57">
        <v>33.81</v>
      </c>
      <c r="CE7" s="57">
        <v>34.33</v>
      </c>
      <c r="CF7" s="57">
        <v>30.96</v>
      </c>
      <c r="CG7" s="57">
        <v>18.600000000000001</v>
      </c>
      <c r="CH7" s="57">
        <v>56.78</v>
      </c>
      <c r="CI7" s="57">
        <v>56.82</v>
      </c>
      <c r="CJ7" s="57">
        <v>57.68</v>
      </c>
      <c r="CK7" s="57">
        <v>57.49</v>
      </c>
      <c r="CL7" s="57">
        <v>65.849999999999994</v>
      </c>
      <c r="CM7" s="57">
        <v>42.43</v>
      </c>
      <c r="CN7" s="57">
        <v>43.12</v>
      </c>
      <c r="CO7" s="57">
        <v>43.85</v>
      </c>
      <c r="CP7" s="57">
        <v>44.05</v>
      </c>
      <c r="CQ7" s="57">
        <v>45.51</v>
      </c>
      <c r="CR7" s="57">
        <v>55.21</v>
      </c>
      <c r="CS7" s="57">
        <v>72.349999999999994</v>
      </c>
      <c r="CT7" s="57">
        <v>72.349999999999994</v>
      </c>
      <c r="CU7" s="57">
        <v>72.349999999999994</v>
      </c>
      <c r="CV7" s="57">
        <v>72.349999999999994</v>
      </c>
      <c r="CW7" s="57">
        <v>93.24</v>
      </c>
      <c r="CX7" s="57">
        <v>61.07</v>
      </c>
      <c r="CY7" s="57">
        <v>61.62</v>
      </c>
      <c r="CZ7" s="57">
        <v>61.64</v>
      </c>
      <c r="DA7" s="57">
        <v>61.85</v>
      </c>
      <c r="DB7" s="57">
        <v>64.14</v>
      </c>
      <c r="DC7" s="57">
        <v>77.39</v>
      </c>
      <c r="DD7" s="57">
        <v>86.75</v>
      </c>
      <c r="DE7" s="57">
        <v>87.18</v>
      </c>
      <c r="DF7" s="57">
        <v>87.6</v>
      </c>
      <c r="DG7" s="57">
        <v>87.74</v>
      </c>
      <c r="DH7" s="57">
        <v>88.12</v>
      </c>
      <c r="DI7" s="57">
        <v>49.38</v>
      </c>
      <c r="DJ7" s="57">
        <v>51.15</v>
      </c>
      <c r="DK7" s="57">
        <v>52.15</v>
      </c>
      <c r="DL7" s="57">
        <v>52.21</v>
      </c>
      <c r="DM7" s="57">
        <v>54.51</v>
      </c>
      <c r="DN7" s="57">
        <v>59.23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14.92</v>
      </c>
      <c r="DU7" s="57">
        <v>20.8</v>
      </c>
      <c r="DV7" s="57">
        <v>29.43</v>
      </c>
      <c r="DW7" s="57">
        <v>32.03</v>
      </c>
      <c r="DX7" s="57">
        <v>36.58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2.36</v>
      </c>
      <c r="EF7" s="57">
        <v>0.11</v>
      </c>
      <c r="EG7" s="57">
        <v>0.11</v>
      </c>
      <c r="EH7" s="57">
        <v>0.11</v>
      </c>
      <c r="EI7" s="57">
        <v>0.36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98</v>
      </c>
      <c r="C9" s="60" t="s">
        <v>99</v>
      </c>
      <c r="D9" s="60" t="s">
        <v>100</v>
      </c>
      <c r="E9" s="60" t="s">
        <v>101</v>
      </c>
      <c r="F9" s="60" t="s">
        <v>102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110.95</v>
      </c>
      <c r="V11" s="65">
        <f>IF(U6="-",NA(),U6)</f>
        <v>106.11</v>
      </c>
      <c r="W11" s="65">
        <f>IF(V6="-",NA(),V6)</f>
        <v>107.18</v>
      </c>
      <c r="X11" s="65">
        <f>IF(W6="-",NA(),W6)</f>
        <v>101.96</v>
      </c>
      <c r="Y11" s="65">
        <f>IF(X6="-",NA(),X6)</f>
        <v>105.17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2050.7600000000002</v>
      </c>
      <c r="AR11" s="65">
        <f>IF(AQ6="-",NA(),AQ6)</f>
        <v>3450.64</v>
      </c>
      <c r="AS11" s="65">
        <f>IF(AR6="-",NA(),AR6)</f>
        <v>2056.79</v>
      </c>
      <c r="AT11" s="65">
        <f>IF(AS6="-",NA(),AS6)</f>
        <v>2303.7600000000002</v>
      </c>
      <c r="AU11" s="65">
        <f>IF(AT6="-",NA(),AT6)</f>
        <v>1336.05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126.98</v>
      </c>
      <c r="BN11" s="65">
        <f>IF(BM6="-",NA(),BM6)</f>
        <v>112.97</v>
      </c>
      <c r="BO11" s="65">
        <f>IF(BN6="-",NA(),BN6)</f>
        <v>112.35</v>
      </c>
      <c r="BP11" s="65">
        <f>IF(BO6="-",NA(),BO6)</f>
        <v>98.77</v>
      </c>
      <c r="BQ11" s="65">
        <f>IF(BP6="-",NA(),BP6)</f>
        <v>107.38</v>
      </c>
      <c r="BW11" s="64" t="s">
        <v>23</v>
      </c>
      <c r="BX11" s="65">
        <f>IF(BW6="-",NA(),BW6)</f>
        <v>27.57</v>
      </c>
      <c r="BY11" s="65">
        <f>IF(BX6="-",NA(),BX6)</f>
        <v>30.98</v>
      </c>
      <c r="BZ11" s="65">
        <f>IF(BY6="-",NA(),BY6)</f>
        <v>31.15</v>
      </c>
      <c r="CA11" s="65">
        <f>IF(BZ6="-",NA(),BZ6)</f>
        <v>35.479999999999997</v>
      </c>
      <c r="CB11" s="65">
        <f>IF(CA6="-",NA(),CA6)</f>
        <v>32.6</v>
      </c>
      <c r="CH11" s="64" t="s">
        <v>23</v>
      </c>
      <c r="CI11" s="65">
        <f>IF(CH6="-",NA(),CH6)</f>
        <v>56.78</v>
      </c>
      <c r="CJ11" s="65">
        <f>IF(CI6="-",NA(),CI6)</f>
        <v>56.82</v>
      </c>
      <c r="CK11" s="65">
        <f>IF(CJ6="-",NA(),CJ6)</f>
        <v>57.68</v>
      </c>
      <c r="CL11" s="65">
        <f>IF(CK6="-",NA(),CK6)</f>
        <v>57.49</v>
      </c>
      <c r="CM11" s="65">
        <f>IF(CL6="-",NA(),CL6)</f>
        <v>65.849999999999994</v>
      </c>
      <c r="CS11" s="64" t="s">
        <v>23</v>
      </c>
      <c r="CT11" s="65">
        <f>IF(CS6="-",NA(),CS6)</f>
        <v>72.349999999999994</v>
      </c>
      <c r="CU11" s="65">
        <f>IF(CT6="-",NA(),CT6)</f>
        <v>72.349999999999994</v>
      </c>
      <c r="CV11" s="65">
        <f>IF(CU6="-",NA(),CU6)</f>
        <v>72.349999999999994</v>
      </c>
      <c r="CW11" s="65">
        <f>IF(CV6="-",NA(),CV6)</f>
        <v>72.349999999999994</v>
      </c>
      <c r="CX11" s="65">
        <f>IF(CW6="-",NA(),CW6)</f>
        <v>93.24</v>
      </c>
      <c r="DD11" s="64" t="s">
        <v>23</v>
      </c>
      <c r="DE11" s="65">
        <f>IF(DD6="-",NA(),DD6)</f>
        <v>86.75</v>
      </c>
      <c r="DF11" s="65">
        <f>IF(DE6="-",NA(),DE6)</f>
        <v>87.18</v>
      </c>
      <c r="DG11" s="65">
        <f>IF(DF6="-",NA(),DF6)</f>
        <v>87.6</v>
      </c>
      <c r="DH11" s="65">
        <f>IF(DG6="-",NA(),DG6)</f>
        <v>87.74</v>
      </c>
      <c r="DI11" s="65">
        <f>IF(DH6="-",NA(),DH6)</f>
        <v>88.12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108.74</v>
      </c>
      <c r="V12" s="65">
        <f>IF(Z6="-",NA(),Z6)</f>
        <v>109.99</v>
      </c>
      <c r="W12" s="65">
        <f>IF(AA6="-",NA(),AA6)</f>
        <v>109.1</v>
      </c>
      <c r="X12" s="65">
        <f>IF(AB6="-",NA(),AB6)</f>
        <v>108.18</v>
      </c>
      <c r="Y12" s="65">
        <f>IF(AC6="-",NA(),AC6)</f>
        <v>114.99</v>
      </c>
      <c r="AE12" s="64" t="s">
        <v>24</v>
      </c>
      <c r="AF12" s="65">
        <f>IF(AJ6="-",NA(),AJ6)</f>
        <v>86.84</v>
      </c>
      <c r="AG12" s="65">
        <f t="shared" ref="AG12:AJ12" si="10">IF(AK6="-",NA(),AK6)</f>
        <v>83.56</v>
      </c>
      <c r="AH12" s="65">
        <f t="shared" si="10"/>
        <v>82.78</v>
      </c>
      <c r="AI12" s="65">
        <f t="shared" si="10"/>
        <v>79.27</v>
      </c>
      <c r="AJ12" s="65">
        <f t="shared" si="10"/>
        <v>75.56</v>
      </c>
      <c r="AP12" s="64" t="s">
        <v>24</v>
      </c>
      <c r="AQ12" s="65">
        <f>IF(AU6="-",NA(),AU6)</f>
        <v>619</v>
      </c>
      <c r="AR12" s="65">
        <f t="shared" ref="AR12:AU12" si="11">IF(AV6="-",NA(),AV6)</f>
        <v>688.41</v>
      </c>
      <c r="AS12" s="65">
        <f t="shared" si="11"/>
        <v>649.91999999999996</v>
      </c>
      <c r="AT12" s="65">
        <f t="shared" si="11"/>
        <v>680.22</v>
      </c>
      <c r="AU12" s="65">
        <f t="shared" si="11"/>
        <v>786.06</v>
      </c>
      <c r="BA12" s="64" t="s">
        <v>24</v>
      </c>
      <c r="BB12" s="65">
        <f>IF(BF6="-",NA(),BF6)</f>
        <v>552.4</v>
      </c>
      <c r="BC12" s="65">
        <f t="shared" ref="BC12:BF12" si="12">IF(BG6="-",NA(),BG6)</f>
        <v>505.25</v>
      </c>
      <c r="BD12" s="65">
        <f t="shared" si="12"/>
        <v>531.53</v>
      </c>
      <c r="BE12" s="65">
        <f t="shared" si="12"/>
        <v>504.73</v>
      </c>
      <c r="BF12" s="65">
        <f t="shared" si="12"/>
        <v>450.91</v>
      </c>
      <c r="BL12" s="64" t="s">
        <v>24</v>
      </c>
      <c r="BM12" s="65">
        <f>IF(BQ6="-",NA(),BQ6)</f>
        <v>90.99</v>
      </c>
      <c r="BN12" s="65">
        <f t="shared" ref="BN12:BQ12" si="13">IF(BR6="-",NA(),BR6)</f>
        <v>93.58</v>
      </c>
      <c r="BO12" s="65">
        <f t="shared" si="13"/>
        <v>93.31</v>
      </c>
      <c r="BP12" s="65">
        <f t="shared" si="13"/>
        <v>92.2</v>
      </c>
      <c r="BQ12" s="65">
        <f t="shared" si="13"/>
        <v>103.39</v>
      </c>
      <c r="BW12" s="64" t="s">
        <v>24</v>
      </c>
      <c r="BX12" s="65">
        <f>IF(CB6="-",NA(),CB6)</f>
        <v>34.1</v>
      </c>
      <c r="BY12" s="65">
        <f t="shared" ref="BY12:CB12" si="14">IF(CC6="-",NA(),CC6)</f>
        <v>33.79</v>
      </c>
      <c r="BZ12" s="65">
        <f t="shared" si="14"/>
        <v>33.81</v>
      </c>
      <c r="CA12" s="65">
        <f t="shared" si="14"/>
        <v>34.33</v>
      </c>
      <c r="CB12" s="65">
        <f t="shared" si="14"/>
        <v>30.96</v>
      </c>
      <c r="CH12" s="64" t="s">
        <v>24</v>
      </c>
      <c r="CI12" s="65">
        <f>IF(CM6="-",NA(),CM6)</f>
        <v>42.43</v>
      </c>
      <c r="CJ12" s="65">
        <f t="shared" ref="CJ12:CM12" si="15">IF(CN6="-",NA(),CN6)</f>
        <v>43.12</v>
      </c>
      <c r="CK12" s="65">
        <f t="shared" si="15"/>
        <v>43.85</v>
      </c>
      <c r="CL12" s="65">
        <f t="shared" si="15"/>
        <v>44.05</v>
      </c>
      <c r="CM12" s="65">
        <f t="shared" si="15"/>
        <v>45.51</v>
      </c>
      <c r="CS12" s="64" t="s">
        <v>24</v>
      </c>
      <c r="CT12" s="65">
        <f>IF(CX6="-",NA(),CX6)</f>
        <v>61.07</v>
      </c>
      <c r="CU12" s="65">
        <f t="shared" ref="CU12:CX12" si="16">IF(CY6="-",NA(),CY6)</f>
        <v>61.62</v>
      </c>
      <c r="CV12" s="65">
        <f t="shared" si="16"/>
        <v>61.64</v>
      </c>
      <c r="CW12" s="65">
        <f t="shared" si="16"/>
        <v>61.85</v>
      </c>
      <c r="CX12" s="65">
        <f t="shared" si="16"/>
        <v>64.14</v>
      </c>
      <c r="DD12" s="64" t="s">
        <v>24</v>
      </c>
      <c r="DE12" s="65">
        <f>IF(DI6="-",NA(),DI6)</f>
        <v>49.38</v>
      </c>
      <c r="DF12" s="65">
        <f t="shared" ref="DF12:DI12" si="17">IF(DJ6="-",NA(),DJ6)</f>
        <v>51.15</v>
      </c>
      <c r="DG12" s="65">
        <f t="shared" si="17"/>
        <v>52.15</v>
      </c>
      <c r="DH12" s="65">
        <f t="shared" si="17"/>
        <v>52.21</v>
      </c>
      <c r="DI12" s="65">
        <f t="shared" si="17"/>
        <v>54.51</v>
      </c>
      <c r="DO12" s="64" t="s">
        <v>24</v>
      </c>
      <c r="DP12" s="65">
        <f>IF(DT6="-",NA(),DT6)</f>
        <v>14.92</v>
      </c>
      <c r="DQ12" s="65">
        <f t="shared" ref="DQ12:DT12" si="18">IF(DU6="-",NA(),DU6)</f>
        <v>20.8</v>
      </c>
      <c r="DR12" s="65">
        <f t="shared" si="18"/>
        <v>29.43</v>
      </c>
      <c r="DS12" s="65">
        <f t="shared" si="18"/>
        <v>32.03</v>
      </c>
      <c r="DT12" s="65">
        <f t="shared" si="18"/>
        <v>36.58</v>
      </c>
      <c r="DZ12" s="64" t="s">
        <v>24</v>
      </c>
      <c r="EA12" s="65">
        <f>IF(EE6="-",NA(),EE6)</f>
        <v>2.36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0.11</v>
      </c>
      <c r="EE12" s="65">
        <f t="shared" si="19"/>
        <v>0.36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2021-02-01T00:45:28Z</cp:lastPrinted>
  <dcterms:created xsi:type="dcterms:W3CDTF">2020-12-04T03:44:10Z</dcterms:created>
  <dcterms:modified xsi:type="dcterms:W3CDTF">2021-02-24T01:38:18Z</dcterms:modified>
  <cp:category/>
</cp:coreProperties>
</file>