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Edge_一時フォルダ\"/>
    </mc:Choice>
  </mc:AlternateContent>
  <workbookProtection workbookAlgorithmName="SHA-512" workbookHashValue="9RFFRbvb8GWT1LG3DeZ3SmwK5xtEkR/LIRWqK1B0gKwkTcw0KDRP+8VOLXVIn7eabAsQ3GDY8BOvsPpWDDQ4Sw==" workbookSaltValue="hV21vrgjxQvBQgY2TKhovA==" workbookSpinCount="100000" lockStructure="1"/>
  <bookViews>
    <workbookView xWindow="0" yWindow="0" windowWidth="19620" windowHeight="10410"/>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I10" i="4"/>
  <c r="B10" i="4"/>
  <c r="BB8" i="4"/>
  <c r="AT8" i="4"/>
  <c r="AL8" i="4"/>
  <c r="AD8" i="4"/>
  <c r="W8" i="4"/>
  <c r="P8" i="4"/>
  <c r="I8" i="4"/>
  <c r="B8" i="4"/>
  <c r="B6" i="4"/>
</calcChain>
</file>

<file path=xl/sharedStrings.xml><?xml version="1.0" encoding="utf-8"?>
<sst xmlns="http://schemas.openxmlformats.org/spreadsheetml/2006/main" count="228" uniqueCount="113">
  <si>
    <t>経営比較分析表（令和元年度決算）</t>
    <rPh sb="8" eb="10">
      <t>レイワ</t>
    </rPh>
    <rPh sb="10" eb="12">
      <t>ガンネン</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</si>
  <si>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</si>
  <si>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</si>
  <si>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</si>
  <si>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</si>
  <si>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</si>
  <si>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</si>
  <si>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</si>
  <si>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</si>
  <si>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</si>
  <si>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</si>
  <si>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</si>
  <si>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</si>
  <si>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</si>
  <si>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</si>
  <si>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</si>
  <si>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</si>
  <si>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</si>
  <si>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</si>
  <si>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</si>
  <si>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</si>
  <si>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</si>
  <si>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</si>
  <si>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</si>
  <si>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</si>
  <si>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</si>
  <si>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</si>
  <si>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</si>
  <si>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</si>
  <si>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</si>
  <si>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</si>
  <si>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</si>
  <si>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</si>
  <si>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</si>
  <si>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</si>
  <si>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</si>
  <si>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</si>
  <si>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</si>
  <si>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</si>
  <si>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</si>
  <si>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</si>
  <si>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</si>
  <si>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</si>
  <si>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</si>
  <si>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</si>
  <si>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</si>
  <si>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</si>
  <si>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</si>
  <si>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</si>
  <si>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</si>
  <si>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</si>
  <si>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</si>
  <si>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</si>
  <si>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</si>
  <si>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</si>
  <si>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</si>
  <si>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</si>
  <si>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</si>
  <si>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</si>
  <si>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</si>
  <si>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</si>
  <si>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</si>
  <si>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</si>
  <si>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</si>
  <si>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</si>
  <si>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</si>
  <si>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</si>
  <si>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</si>
  <si>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</si>
  <si>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</si>
  <si>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</si>
  <si>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</si>
  <si>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</si>
  <si>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</si>
  <si>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</si>
  <si>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</si>
  <si>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</si>
  <si>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</si>
  <si>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</si>
  <si>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</si>
  <si>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</si>
  <si>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</si>
  <si>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</si>
  <si>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</si>
  <si>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</si>
  <si>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</si>
  <si>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</si>
  <si>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</si>
  <si>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</si>
  <si>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</si>
  <si>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</si>
  <si>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</si>
  <si>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</si>
  <si>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松浦市</t>
  </si>
  <si>
    <t>法適用</t>
  </si>
  <si>
    <t>水道事業</t>
  </si>
  <si>
    <t>末端給水事業</t>
  </si>
  <si>
    <t>A6</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</si>
  <si>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</si>
  <si>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</si>
  <si>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</si>
  <si>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</si>
  <si>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</si>
  <si>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</si>
  <si>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</si>
  <si>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</si>
  <si>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</si>
  <si>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</si>
  <si>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</si>
  <si>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</si>
  <si>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r>
      <rPr>
        <sz val="11"/>
        <rFont val="ＭＳ ゴシック"/>
        <family val="3"/>
        <charset val="128"/>
      </rPr>
      <t>①簡水統合により全体の施設老朽化比率は平均値よりも下がっている。老朽化が進んでいる旧上水道施設から計画的な更新を必要としている。</t>
    </r>
    <r>
      <rPr>
        <sz val="11"/>
        <color rgb="FFFF0000"/>
        <rFont val="ＭＳ ゴシック"/>
        <family val="3"/>
        <charset val="128"/>
      </rPr>
      <t xml:space="preserve">
</t>
    </r>
    <r>
      <rPr>
        <sz val="11"/>
        <rFont val="ＭＳ ゴシック"/>
        <family val="3"/>
        <charset val="128"/>
      </rPr>
      <t>②管路は法定耐用年数を超えているものも多く使用している。漏水解消などの必要性が高い箇所を厳選して実施する。</t>
    </r>
    <r>
      <rPr>
        <sz val="11"/>
        <color rgb="FFFF0000"/>
        <rFont val="ＭＳ ゴシック"/>
        <family val="3"/>
        <charset val="128"/>
      </rPr>
      <t xml:space="preserve">
</t>
    </r>
    <r>
      <rPr>
        <sz val="11"/>
        <rFont val="ＭＳ ゴシック"/>
        <family val="3"/>
        <charset val="128"/>
      </rPr>
      <t>③当該年度の管路更新は無く、計画的な管路更新が必要である。</t>
    </r>
    <rPh sb="1" eb="3">
      <t>カンスイ</t>
    </rPh>
    <rPh sb="3" eb="5">
      <t>トウゴウ</t>
    </rPh>
    <rPh sb="8" eb="10">
      <t>ゼンタイ</t>
    </rPh>
    <rPh sb="11" eb="13">
      <t>シセツ</t>
    </rPh>
    <rPh sb="13" eb="16">
      <t>ロウキュウカ</t>
    </rPh>
    <rPh sb="16" eb="18">
      <t>ヒリツ</t>
    </rPh>
    <rPh sb="19" eb="22">
      <t>ヘイキンチ</t>
    </rPh>
    <rPh sb="25" eb="26">
      <t>サ</t>
    </rPh>
    <rPh sb="32" eb="35">
      <t>ロウキュウカ</t>
    </rPh>
    <rPh sb="36" eb="37">
      <t>スス</t>
    </rPh>
    <rPh sb="41" eb="42">
      <t>キュウ</t>
    </rPh>
    <rPh sb="42" eb="45">
      <t>ジョウスイドウ</t>
    </rPh>
    <rPh sb="45" eb="47">
      <t>シセツ</t>
    </rPh>
    <rPh sb="49" eb="52">
      <t>ケイカクテキ</t>
    </rPh>
    <rPh sb="53" eb="55">
      <t>コウシン</t>
    </rPh>
    <rPh sb="56" eb="58">
      <t>ヒツヨウ</t>
    </rPh>
    <rPh sb="69" eb="71">
      <t>ホウテイ</t>
    </rPh>
    <rPh sb="71" eb="73">
      <t>タイヨウ</t>
    </rPh>
    <rPh sb="73" eb="75">
      <t>ネンスウ</t>
    </rPh>
    <rPh sb="76" eb="77">
      <t>コ</t>
    </rPh>
    <rPh sb="84" eb="85">
      <t>オオ</t>
    </rPh>
    <rPh sb="86" eb="88">
      <t>シヨウ</t>
    </rPh>
    <rPh sb="95" eb="97">
      <t>カイショウ</t>
    </rPh>
    <rPh sb="100" eb="103">
      <t>ヒツヨウセイ</t>
    </rPh>
    <rPh sb="104" eb="105">
      <t>タカ</t>
    </rPh>
    <phoneticPr fontId="4"/>
  </si>
  <si>
    <r>
      <t>　</t>
    </r>
    <r>
      <rPr>
        <sz val="11"/>
        <rFont val="ＭＳ ゴシック"/>
        <family val="3"/>
        <charset val="128"/>
      </rPr>
      <t>今年度は、簡水統合後から一年経ち統合前後の臨時費用が無い状態での年間結果が出ているため、今後は今年度の値付近を推移していくものと思われる。</t>
    </r>
    <r>
      <rPr>
        <sz val="11"/>
        <color rgb="FFFF0000"/>
        <rFont val="ＭＳ ゴシック"/>
        <family val="3"/>
        <charset val="128"/>
      </rPr>
      <t xml:space="preserve">
　</t>
    </r>
    <r>
      <rPr>
        <sz val="11"/>
        <rFont val="ＭＳ ゴシック"/>
        <family val="3"/>
        <charset val="128"/>
      </rPr>
      <t>次年度から帳簿に整理される事業全体の施設設備、管路の台帳に基づき、計画的な更新計画を策定し、水道収益の見直しと起債等を含めた長期的事業計画策定を進める。</t>
    </r>
    <rPh sb="1" eb="4">
      <t>コンネンド</t>
    </rPh>
    <rPh sb="10" eb="11">
      <t>ゴ</t>
    </rPh>
    <rPh sb="13" eb="15">
      <t>イチネン</t>
    </rPh>
    <rPh sb="15" eb="16">
      <t>タ</t>
    </rPh>
    <rPh sb="17" eb="19">
      <t>トウゴウ</t>
    </rPh>
    <rPh sb="19" eb="21">
      <t>ゼンゴ</t>
    </rPh>
    <rPh sb="22" eb="24">
      <t>リンジ</t>
    </rPh>
    <rPh sb="24" eb="26">
      <t>ヒヨウ</t>
    </rPh>
    <rPh sb="27" eb="28">
      <t>ナ</t>
    </rPh>
    <rPh sb="29" eb="31">
      <t>ジョウタイ</t>
    </rPh>
    <rPh sb="33" eb="35">
      <t>ネンカン</t>
    </rPh>
    <rPh sb="35" eb="37">
      <t>ケッカ</t>
    </rPh>
    <rPh sb="38" eb="39">
      <t>デ</t>
    </rPh>
    <rPh sb="45" eb="47">
      <t>コンゴ</t>
    </rPh>
    <rPh sb="48" eb="51">
      <t>コンネンド</t>
    </rPh>
    <rPh sb="52" eb="53">
      <t>アタイ</t>
    </rPh>
    <rPh sb="53" eb="55">
      <t>フキン</t>
    </rPh>
    <rPh sb="56" eb="58">
      <t>スイイ</t>
    </rPh>
    <rPh sb="65" eb="66">
      <t>オモ</t>
    </rPh>
    <rPh sb="72" eb="75">
      <t>ジネンド</t>
    </rPh>
    <rPh sb="77" eb="79">
      <t>チョウボ</t>
    </rPh>
    <rPh sb="80" eb="82">
      <t>セイリ</t>
    </rPh>
    <rPh sb="85" eb="87">
      <t>ジギョウ</t>
    </rPh>
    <rPh sb="87" eb="89">
      <t>ゼンタイ</t>
    </rPh>
    <rPh sb="90" eb="92">
      <t>シセツ</t>
    </rPh>
    <rPh sb="92" eb="94">
      <t>セツビ</t>
    </rPh>
    <rPh sb="95" eb="97">
      <t>カンロ</t>
    </rPh>
    <rPh sb="98" eb="100">
      <t>ダイチョウ</t>
    </rPh>
    <rPh sb="101" eb="102">
      <t>モト</t>
    </rPh>
    <rPh sb="105" eb="108">
      <t>ケイカクテキ</t>
    </rPh>
    <rPh sb="109" eb="111">
      <t>コウシン</t>
    </rPh>
    <rPh sb="111" eb="113">
      <t>ケイカク</t>
    </rPh>
    <rPh sb="114" eb="116">
      <t>サクテイ</t>
    </rPh>
    <rPh sb="118" eb="120">
      <t>スイドウ</t>
    </rPh>
    <rPh sb="120" eb="122">
      <t>シュウエキ</t>
    </rPh>
    <rPh sb="123" eb="125">
      <t>ミナオ</t>
    </rPh>
    <rPh sb="127" eb="129">
      <t>キサイ</t>
    </rPh>
    <rPh sb="129" eb="130">
      <t>トウ</t>
    </rPh>
    <rPh sb="131" eb="132">
      <t>フク</t>
    </rPh>
    <rPh sb="134" eb="136">
      <t>チョウキ</t>
    </rPh>
    <rPh sb="136" eb="137">
      <t>テキ</t>
    </rPh>
    <rPh sb="137" eb="139">
      <t>ジギョウ</t>
    </rPh>
    <rPh sb="139" eb="141">
      <t>ケイカク</t>
    </rPh>
    <rPh sb="141" eb="143">
      <t>サクテイ</t>
    </rPh>
    <rPh sb="144" eb="145">
      <t>スス</t>
    </rPh>
    <phoneticPr fontId="4"/>
  </si>
  <si>
    <r>
      <rPr>
        <sz val="11"/>
        <rFont val="ＭＳ ゴシック"/>
        <family val="3"/>
        <charset val="128"/>
      </rPr>
      <t>①令和元年度は収支比率が簡易水道統合以前の100％を超える水準に戻っている。臨時費用（簡易水道統合に係る準備費用等）が無い時は収支バランスが良い。今後の施設更新等での費用増加を踏まえ、より比率を高く保たなければならない。</t>
    </r>
    <r>
      <rPr>
        <sz val="11"/>
        <color rgb="FFFF0000"/>
        <rFont val="ＭＳ ゴシック"/>
        <family val="3"/>
        <charset val="128"/>
      </rPr>
      <t xml:space="preserve">
</t>
    </r>
    <r>
      <rPr>
        <sz val="11"/>
        <rFont val="ＭＳ ゴシック"/>
        <family val="3"/>
        <charset val="128"/>
      </rPr>
      <t>②令和元年度は欠損金が発生しなかった。ただし①同様に費用増加に備え、欠損金の発生防止に留意しなければならない。</t>
    </r>
    <r>
      <rPr>
        <sz val="11"/>
        <color rgb="FFFF0000"/>
        <rFont val="ＭＳ ゴシック"/>
        <family val="3"/>
        <charset val="128"/>
      </rPr>
      <t xml:space="preserve">
</t>
    </r>
    <r>
      <rPr>
        <sz val="11"/>
        <rFont val="ＭＳ ゴシック"/>
        <family val="3"/>
        <charset val="128"/>
      </rPr>
      <t>③簡水統合後、比率は200％付近で推移している。拡大した事業規模(流動負債)に対して、支払能力が相対的に縮小して類似団体平均値以下となっているので流動資産を大きくする努力が必要とされる。</t>
    </r>
    <r>
      <rPr>
        <sz val="11"/>
        <color rgb="FFFF0000"/>
        <rFont val="ＭＳ ゴシック"/>
        <family val="3"/>
        <charset val="128"/>
      </rPr>
      <t xml:space="preserve">
</t>
    </r>
    <r>
      <rPr>
        <sz val="11"/>
        <rFont val="ＭＳ ゴシック"/>
        <family val="3"/>
        <charset val="128"/>
      </rPr>
      <t>④令和元年度に企業債の増加はなく前年度に比べ約30ポイントの減となった。施設更新事業を行う場合にも収支バランスを取りながら、平均以下の比率を保ちたい。</t>
    </r>
    <r>
      <rPr>
        <sz val="11"/>
        <color rgb="FFFF0000"/>
        <rFont val="ＭＳ ゴシック"/>
        <family val="3"/>
        <charset val="128"/>
      </rPr>
      <t xml:space="preserve">
</t>
    </r>
    <r>
      <rPr>
        <sz val="11"/>
        <rFont val="ＭＳ ゴシック"/>
        <family val="3"/>
        <charset val="128"/>
      </rPr>
      <t>⑤比率では類似団体平均値よりわずかに上回っており、現時点で適正と思われる。これに今後の施設更新費用を反映させても同様の比率となるようにバランスをとりたい。</t>
    </r>
    <r>
      <rPr>
        <sz val="11"/>
        <color rgb="FFFF0000"/>
        <rFont val="ＭＳ ゴシック"/>
        <family val="3"/>
        <charset val="128"/>
      </rPr>
      <t xml:space="preserve">
</t>
    </r>
    <r>
      <rPr>
        <sz val="11"/>
        <rFont val="ＭＳ ゴシック"/>
        <family val="3"/>
        <charset val="128"/>
      </rPr>
      <t>⑥給水原価については、昨年度よりも下がり平均値を大きく下回っている。水道水を安価に作れる利点を生かした運営を行う。</t>
    </r>
    <r>
      <rPr>
        <sz val="11"/>
        <color rgb="FFFF0000"/>
        <rFont val="ＭＳ ゴシック"/>
        <family val="3"/>
        <charset val="128"/>
      </rPr>
      <t xml:space="preserve">
</t>
    </r>
    <r>
      <rPr>
        <sz val="11"/>
        <rFont val="ＭＳ ゴシック"/>
        <family val="3"/>
        <charset val="128"/>
      </rPr>
      <t>⑦利用率の平均より高いが緩やかな減少傾向にある。以降は需要に合わせた施設のダウンサイジングも検討を始めなければならない。</t>
    </r>
    <r>
      <rPr>
        <sz val="11"/>
        <color rgb="FFFF0000"/>
        <rFont val="ＭＳ ゴシック"/>
        <family val="3"/>
        <charset val="128"/>
      </rPr>
      <t xml:space="preserve">
</t>
    </r>
    <r>
      <rPr>
        <sz val="11"/>
        <rFont val="ＭＳ ゴシック"/>
        <family val="3"/>
        <charset val="128"/>
      </rPr>
      <t>⑧有収率がＨ29を除き、減少傾向を見せている。平均以下になる前に管路更新などにより、漏水等の原因を解消したい。</t>
    </r>
    <rPh sb="1" eb="3">
      <t>レイワ</t>
    </rPh>
    <rPh sb="3" eb="5">
      <t>ガンネン</t>
    </rPh>
    <rPh sb="5" eb="6">
      <t>ド</t>
    </rPh>
    <rPh sb="7" eb="9">
      <t>シュウシ</t>
    </rPh>
    <rPh sb="9" eb="11">
      <t>ヒリツ</t>
    </rPh>
    <rPh sb="12" eb="14">
      <t>カンイ</t>
    </rPh>
    <rPh sb="14" eb="16">
      <t>スイドウ</t>
    </rPh>
    <rPh sb="16" eb="18">
      <t>トウゴウ</t>
    </rPh>
    <rPh sb="18" eb="20">
      <t>イゼン</t>
    </rPh>
    <rPh sb="26" eb="27">
      <t>コ</t>
    </rPh>
    <rPh sb="29" eb="31">
      <t>スイジュン</t>
    </rPh>
    <rPh sb="32" eb="33">
      <t>モド</t>
    </rPh>
    <rPh sb="38" eb="40">
      <t>リンジ</t>
    </rPh>
    <rPh sb="40" eb="42">
      <t>ヒヨウ</t>
    </rPh>
    <rPh sb="43" eb="45">
      <t>カンイ</t>
    </rPh>
    <rPh sb="45" eb="47">
      <t>スイドウ</t>
    </rPh>
    <rPh sb="47" eb="49">
      <t>トウゴウ</t>
    </rPh>
    <rPh sb="50" eb="51">
      <t>カカ</t>
    </rPh>
    <rPh sb="52" eb="54">
      <t>ジュンビ</t>
    </rPh>
    <rPh sb="54" eb="56">
      <t>ヒヨウ</t>
    </rPh>
    <rPh sb="56" eb="57">
      <t>トウ</t>
    </rPh>
    <rPh sb="59" eb="60">
      <t>ナ</t>
    </rPh>
    <rPh sb="61" eb="62">
      <t>トキ</t>
    </rPh>
    <rPh sb="63" eb="65">
      <t>シュウシ</t>
    </rPh>
    <rPh sb="70" eb="71">
      <t>ヨ</t>
    </rPh>
    <rPh sb="73" eb="75">
      <t>コンゴ</t>
    </rPh>
    <rPh sb="76" eb="78">
      <t>シセツ</t>
    </rPh>
    <rPh sb="78" eb="80">
      <t>コウシン</t>
    </rPh>
    <rPh sb="80" eb="81">
      <t>トウ</t>
    </rPh>
    <rPh sb="83" eb="85">
      <t>ヒヨウ</t>
    </rPh>
    <rPh sb="85" eb="87">
      <t>ゾウカ</t>
    </rPh>
    <rPh sb="88" eb="89">
      <t>フ</t>
    </rPh>
    <rPh sb="94" eb="96">
      <t>ヒリツ</t>
    </rPh>
    <rPh sb="97" eb="98">
      <t>タカ</t>
    </rPh>
    <rPh sb="99" eb="100">
      <t>タモ</t>
    </rPh>
    <rPh sb="118" eb="121">
      <t>ケッソンキン</t>
    </rPh>
    <rPh sb="122" eb="124">
      <t>ハッセイ</t>
    </rPh>
    <rPh sb="134" eb="136">
      <t>ドウヨウ</t>
    </rPh>
    <rPh sb="137" eb="139">
      <t>ヒヨウ</t>
    </rPh>
    <rPh sb="139" eb="141">
      <t>ゾウカ</t>
    </rPh>
    <rPh sb="142" eb="143">
      <t>ソナ</t>
    </rPh>
    <rPh sb="145" eb="148">
      <t>ケッソンキン</t>
    </rPh>
    <rPh sb="149" eb="151">
      <t>ハッセイ</t>
    </rPh>
    <rPh sb="151" eb="153">
      <t>ボウシ</t>
    </rPh>
    <rPh sb="154" eb="156">
      <t>リュウイ</t>
    </rPh>
    <rPh sb="168" eb="170">
      <t>カンスイ</t>
    </rPh>
    <rPh sb="170" eb="172">
      <t>トウゴウ</t>
    </rPh>
    <rPh sb="172" eb="173">
      <t>ゴ</t>
    </rPh>
    <rPh sb="174" eb="176">
      <t>ヒリツ</t>
    </rPh>
    <rPh sb="181" eb="183">
      <t>フキン</t>
    </rPh>
    <rPh sb="184" eb="186">
      <t>スイイ</t>
    </rPh>
    <rPh sb="191" eb="193">
      <t>カクダイ</t>
    </rPh>
    <rPh sb="195" eb="197">
      <t>ジギョウ</t>
    </rPh>
    <rPh sb="197" eb="199">
      <t>キボ</t>
    </rPh>
    <rPh sb="200" eb="202">
      <t>リュウドウ</t>
    </rPh>
    <rPh sb="202" eb="204">
      <t>フサイ</t>
    </rPh>
    <rPh sb="206" eb="207">
      <t>タイ</t>
    </rPh>
    <rPh sb="210" eb="212">
      <t>シハライ</t>
    </rPh>
    <rPh sb="212" eb="214">
      <t>ノウリョク</t>
    </rPh>
    <rPh sb="215" eb="218">
      <t>ソウタイテキ</t>
    </rPh>
    <rPh sb="219" eb="221">
      <t>シュクショウ</t>
    </rPh>
    <rPh sb="227" eb="229">
      <t>ヘイキン</t>
    </rPh>
    <rPh sb="229" eb="230">
      <t>アタイ</t>
    </rPh>
    <rPh sb="230" eb="232">
      <t>イカ</t>
    </rPh>
    <rPh sb="240" eb="242">
      <t>リュウドウ</t>
    </rPh>
    <rPh sb="242" eb="244">
      <t>シサン</t>
    </rPh>
    <rPh sb="245" eb="246">
      <t>オオ</t>
    </rPh>
    <rPh sb="250" eb="252">
      <t>ドリョク</t>
    </rPh>
    <rPh sb="253" eb="255">
      <t>ヒツヨウ</t>
    </rPh>
    <rPh sb="262" eb="264">
      <t>レイワ</t>
    </rPh>
    <rPh sb="264" eb="266">
      <t>ガンネン</t>
    </rPh>
    <rPh sb="266" eb="267">
      <t>ド</t>
    </rPh>
    <rPh sb="268" eb="270">
      <t>キギョウ</t>
    </rPh>
    <rPh sb="270" eb="271">
      <t>サイ</t>
    </rPh>
    <rPh sb="272" eb="274">
      <t>ゾウカ</t>
    </rPh>
    <rPh sb="277" eb="280">
      <t>ゼンネンド</t>
    </rPh>
    <rPh sb="281" eb="282">
      <t>クラ</t>
    </rPh>
    <rPh sb="283" eb="284">
      <t>ヤク</t>
    </rPh>
    <rPh sb="291" eb="292">
      <t>ゲン</t>
    </rPh>
    <rPh sb="297" eb="299">
      <t>シセツ</t>
    </rPh>
    <rPh sb="299" eb="301">
      <t>コウシン</t>
    </rPh>
    <rPh sb="301" eb="303">
      <t>ジギョウ</t>
    </rPh>
    <rPh sb="304" eb="305">
      <t>オコナ</t>
    </rPh>
    <rPh sb="306" eb="308">
      <t>バアイ</t>
    </rPh>
    <rPh sb="310" eb="312">
      <t>シュウシ</t>
    </rPh>
    <rPh sb="317" eb="318">
      <t>ト</t>
    </rPh>
    <rPh sb="323" eb="325">
      <t>ヘイキン</t>
    </rPh>
    <rPh sb="325" eb="327">
      <t>イカ</t>
    </rPh>
    <rPh sb="328" eb="330">
      <t>ヒリツ</t>
    </rPh>
    <rPh sb="331" eb="332">
      <t>タモ</t>
    </rPh>
    <rPh sb="338" eb="340">
      <t>ヒリツ</t>
    </rPh>
    <rPh sb="342" eb="344">
      <t>ルイジ</t>
    </rPh>
    <rPh sb="344" eb="346">
      <t>ダンタイ</t>
    </rPh>
    <rPh sb="346" eb="349">
      <t>ヘイキンチ</t>
    </rPh>
    <rPh sb="355" eb="357">
      <t>ウワマワ</t>
    </rPh>
    <rPh sb="362" eb="365">
      <t>ゲンジテン</t>
    </rPh>
    <rPh sb="366" eb="368">
      <t>テキセイ</t>
    </rPh>
    <rPh sb="369" eb="370">
      <t>オモ</t>
    </rPh>
    <rPh sb="377" eb="379">
      <t>コンゴ</t>
    </rPh>
    <rPh sb="380" eb="382">
      <t>シセツ</t>
    </rPh>
    <rPh sb="382" eb="384">
      <t>コウシン</t>
    </rPh>
    <rPh sb="384" eb="386">
      <t>ヒヨウ</t>
    </rPh>
    <rPh sb="387" eb="389">
      <t>ハンエイ</t>
    </rPh>
    <rPh sb="393" eb="395">
      <t>ドウヨウ</t>
    </rPh>
    <rPh sb="396" eb="398">
      <t>ヒリツ</t>
    </rPh>
    <rPh sb="426" eb="429">
      <t>サクネンド</t>
    </rPh>
    <rPh sb="432" eb="433">
      <t>サ</t>
    </rPh>
    <rPh sb="435" eb="438">
      <t>ヘイキンチ</t>
    </rPh>
    <rPh sb="439" eb="440">
      <t>オオ</t>
    </rPh>
    <rPh sb="442" eb="444">
      <t>シタマワ</t>
    </rPh>
    <rPh sb="462" eb="463">
      <t>イ</t>
    </rPh>
    <rPh sb="466" eb="468">
      <t>ウンエイ</t>
    </rPh>
    <rPh sb="469" eb="470">
      <t>オコナ</t>
    </rPh>
    <rPh sb="474" eb="477">
      <t>リヨウリツ</t>
    </rPh>
    <rPh sb="478" eb="480">
      <t>ヘイキン</t>
    </rPh>
    <rPh sb="482" eb="483">
      <t>タカ</t>
    </rPh>
    <rPh sb="485" eb="486">
      <t>ユル</t>
    </rPh>
    <rPh sb="489" eb="491">
      <t>ゲンショウ</t>
    </rPh>
    <rPh sb="491" eb="493">
      <t>ケイコウ</t>
    </rPh>
    <rPh sb="497" eb="499">
      <t>イコウ</t>
    </rPh>
    <rPh sb="500" eb="502">
      <t>ジュヨウ</t>
    </rPh>
    <rPh sb="503" eb="504">
      <t>ア</t>
    </rPh>
    <rPh sb="507" eb="509">
      <t>シセツ</t>
    </rPh>
    <rPh sb="519" eb="521">
      <t>ケントウ</t>
    </rPh>
    <rPh sb="522" eb="523">
      <t>ハジ</t>
    </rPh>
    <rPh sb="543" eb="544">
      <t>ノゾ</t>
    </rPh>
    <rPh sb="546" eb="548">
      <t>ゲンショウ</t>
    </rPh>
    <rPh sb="548" eb="550">
      <t>ケイコウ</t>
    </rPh>
    <rPh sb="551" eb="552">
      <t>ミ</t>
    </rPh>
    <rPh sb="557" eb="559">
      <t>ヘイキン</t>
    </rPh>
    <rPh sb="559" eb="561">
      <t>イカ</t>
    </rPh>
    <rPh sb="564" eb="565">
      <t>マエ</t>
    </rPh>
    <rPh sb="566" eb="568">
      <t>カンロ</t>
    </rPh>
    <rPh sb="568" eb="570">
      <t>コウシン</t>
    </rPh>
    <rPh sb="576" eb="578">
      <t>ロウスイ</t>
    </rPh>
    <rPh sb="578" eb="579">
      <t>トウ</t>
    </rPh>
    <rPh sb="580" eb="582">
      <t>ゲンイン</t>
    </rPh>
    <rPh sb="583" eb="585">
      <t>カイショウ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</si>
</sst>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rgb="FFFF000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6">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16"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データ!$ED$6:$EH$6</c:f>
              <c:numCache>
                <c:formatCode>#,##0.00;"△"#,##0.00;"-"</c:formatCode>
                <c:ptCount val="5"/>
                <c:pt idx="0" formatCode="#,##0.00;&quot;△&quot;#,##0.00">
                  <c:v>0</c:v>
                </c:pt>
                <c:pt idx="1">
                  <c:v>0.21</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A855-40E1-9A14-5906EB3DFB93}"/>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0.99</c:v>
                </c:pt>
                <c:pt idx="1">
                  <c:v>0.71</c:v>
                </c:pt>
                <c:pt idx="2">
                  <c:v>0.54</c:v>
                </c:pt>
                <c:pt idx="3">
                  <c:v>0.5</c:v>
                </c:pt>
                <c:pt idx="4">
                  <c:v>0.52</c:v>
                </c:pt>
              </c:numCache>
            </c:numRef>
          </c:val>
          <c:smooth val="0"/>
          <c:extLst>
            <c:ext xmlns:c16="http://schemas.microsoft.com/office/drawing/2014/chart" uri="{C3380CC4-5D6E-409C-BE32-E72D297353CC}">
              <c16:uniqueId val="{00000001-A855-40E1-9A14-5906EB3DFB93}"/>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データ!$CL$6:$CP$6</c:f>
              <c:numCache>
                <c:formatCode>#,##0.00;"△"#,##0.00;"-"</c:formatCode>
                <c:ptCount val="5"/>
                <c:pt idx="0">
                  <c:v>67.94</c:v>
                </c:pt>
                <c:pt idx="1">
                  <c:v>68.22</c:v>
                </c:pt>
                <c:pt idx="2">
                  <c:v>69.48</c:v>
                </c:pt>
                <c:pt idx="3">
                  <c:v>64.59</c:v>
                </c:pt>
                <c:pt idx="4">
                  <c:v>61.57</c:v>
                </c:pt>
              </c:numCache>
            </c:numRef>
          </c:val>
          <c:extLst>
            <c:ext xmlns:c16="http://schemas.microsoft.com/office/drawing/2014/chart" uri="{C3380CC4-5D6E-409C-BE32-E72D297353CC}">
              <c16:uniqueId val="{00000000-F8B4-4D9A-A113-B5482995214F}"/>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54.77</c:v>
                </c:pt>
                <c:pt idx="1">
                  <c:v>54.92</c:v>
                </c:pt>
                <c:pt idx="2">
                  <c:v>55.63</c:v>
                </c:pt>
                <c:pt idx="3">
                  <c:v>55.03</c:v>
                </c:pt>
                <c:pt idx="4">
                  <c:v>55.14</c:v>
                </c:pt>
              </c:numCache>
            </c:numRef>
          </c:val>
          <c:smooth val="0"/>
          <c:extLst>
            <c:ext xmlns:c16="http://schemas.microsoft.com/office/drawing/2014/chart" uri="{C3380CC4-5D6E-409C-BE32-E72D297353CC}">
              <c16:uniqueId val="{00000001-F8B4-4D9A-A113-B5482995214F}"/>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データ!$CW$6:$DA$6</c:f>
              <c:numCache>
                <c:formatCode>#,##0.00;"△"#,##0.00;"-"</c:formatCode>
                <c:ptCount val="5"/>
                <c:pt idx="0">
                  <c:v>87.89</c:v>
                </c:pt>
                <c:pt idx="1">
                  <c:v>86.8</c:v>
                </c:pt>
                <c:pt idx="2">
                  <c:v>89.36</c:v>
                </c:pt>
                <c:pt idx="3">
                  <c:v>85.22</c:v>
                </c:pt>
                <c:pt idx="4">
                  <c:v>83.79</c:v>
                </c:pt>
              </c:numCache>
            </c:numRef>
          </c:val>
          <c:extLst>
            <c:ext xmlns:c16="http://schemas.microsoft.com/office/drawing/2014/chart" uri="{C3380CC4-5D6E-409C-BE32-E72D297353CC}">
              <c16:uniqueId val="{00000000-D459-4BED-A0EE-E93F1411784A}"/>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82.89</c:v>
                </c:pt>
                <c:pt idx="1">
                  <c:v>82.66</c:v>
                </c:pt>
                <c:pt idx="2">
                  <c:v>82.04</c:v>
                </c:pt>
                <c:pt idx="3">
                  <c:v>81.900000000000006</c:v>
                </c:pt>
                <c:pt idx="4">
                  <c:v>81.39</c:v>
                </c:pt>
              </c:numCache>
            </c:numRef>
          </c:val>
          <c:smooth val="0"/>
          <c:extLst>
            <c:ext xmlns:c16="http://schemas.microsoft.com/office/drawing/2014/chart" uri="{C3380CC4-5D6E-409C-BE32-E72D297353CC}">
              <c16:uniqueId val="{00000001-D459-4BED-A0EE-E93F1411784A}"/>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データ!$X$6:$AB$6</c:f>
              <c:numCache>
                <c:formatCode>#,##0.00;"△"#,##0.00;"-"</c:formatCode>
                <c:ptCount val="5"/>
                <c:pt idx="0">
                  <c:v>113.4</c:v>
                </c:pt>
                <c:pt idx="1">
                  <c:v>120.02</c:v>
                </c:pt>
                <c:pt idx="2">
                  <c:v>94.32</c:v>
                </c:pt>
                <c:pt idx="3">
                  <c:v>91.24</c:v>
                </c:pt>
                <c:pt idx="4">
                  <c:v>118.11</c:v>
                </c:pt>
              </c:numCache>
            </c:numRef>
          </c:val>
          <c:extLst>
            <c:ext xmlns:c16="http://schemas.microsoft.com/office/drawing/2014/chart" uri="{C3380CC4-5D6E-409C-BE32-E72D297353CC}">
              <c16:uniqueId val="{00000000-0797-476D-A7E2-AB9F59B49E26}"/>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111.21</c:v>
                </c:pt>
                <c:pt idx="1">
                  <c:v>111.71</c:v>
                </c:pt>
                <c:pt idx="2">
                  <c:v>110.05</c:v>
                </c:pt>
                <c:pt idx="3">
                  <c:v>108.87</c:v>
                </c:pt>
                <c:pt idx="4">
                  <c:v>108.61</c:v>
                </c:pt>
              </c:numCache>
            </c:numRef>
          </c:val>
          <c:smooth val="0"/>
          <c:extLst>
            <c:ext xmlns:c16="http://schemas.microsoft.com/office/drawing/2014/chart" uri="{C3380CC4-5D6E-409C-BE32-E72D297353CC}">
              <c16:uniqueId val="{00000001-0797-476D-A7E2-AB9F59B49E26}"/>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データ!$DH$6:$DL$6</c:f>
              <c:numCache>
                <c:formatCode>#,##0.00;"△"#,##0.00;"-"</c:formatCode>
                <c:ptCount val="5"/>
                <c:pt idx="0">
                  <c:v>56.5</c:v>
                </c:pt>
                <c:pt idx="1">
                  <c:v>58.11</c:v>
                </c:pt>
                <c:pt idx="2">
                  <c:v>59.66</c:v>
                </c:pt>
                <c:pt idx="3">
                  <c:v>42.45</c:v>
                </c:pt>
                <c:pt idx="4">
                  <c:v>44.91</c:v>
                </c:pt>
              </c:numCache>
            </c:numRef>
          </c:val>
          <c:extLst>
            <c:ext xmlns:c16="http://schemas.microsoft.com/office/drawing/2014/chart" uri="{C3380CC4-5D6E-409C-BE32-E72D297353CC}">
              <c16:uniqueId val="{00000000-665C-4A27-9804-D6919F145EC8}"/>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47.46</c:v>
                </c:pt>
                <c:pt idx="1">
                  <c:v>48.49</c:v>
                </c:pt>
                <c:pt idx="2">
                  <c:v>48.05</c:v>
                </c:pt>
                <c:pt idx="3">
                  <c:v>48.87</c:v>
                </c:pt>
                <c:pt idx="4">
                  <c:v>49.92</c:v>
                </c:pt>
              </c:numCache>
            </c:numRef>
          </c:val>
          <c:smooth val="0"/>
          <c:extLst>
            <c:ext xmlns:c16="http://schemas.microsoft.com/office/drawing/2014/chart" uri="{C3380CC4-5D6E-409C-BE32-E72D297353CC}">
              <c16:uniqueId val="{00000001-665C-4A27-9804-D6919F145EC8}"/>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データ!$DS$6:$DW$6</c:f>
              <c:numCache>
                <c:formatCode>#,##0.00;"△"#,##0.00;"-"</c:formatCode>
                <c:ptCount val="5"/>
                <c:pt idx="0">
                  <c:v>8.48</c:v>
                </c:pt>
                <c:pt idx="1">
                  <c:v>8.48</c:v>
                </c:pt>
                <c:pt idx="2">
                  <c:v>8.48</c:v>
                </c:pt>
                <c:pt idx="3">
                  <c:v>24.44</c:v>
                </c:pt>
                <c:pt idx="4">
                  <c:v>24.51</c:v>
                </c:pt>
              </c:numCache>
            </c:numRef>
          </c:val>
          <c:extLst>
            <c:ext xmlns:c16="http://schemas.microsoft.com/office/drawing/2014/chart" uri="{C3380CC4-5D6E-409C-BE32-E72D297353CC}">
              <c16:uniqueId val="{00000000-8927-4F7B-B30E-B528C577EE7A}"/>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9.7100000000000009</c:v>
                </c:pt>
                <c:pt idx="1">
                  <c:v>12.79</c:v>
                </c:pt>
                <c:pt idx="2">
                  <c:v>13.39</c:v>
                </c:pt>
                <c:pt idx="3">
                  <c:v>14.85</c:v>
                </c:pt>
                <c:pt idx="4">
                  <c:v>16.88</c:v>
                </c:pt>
              </c:numCache>
            </c:numRef>
          </c:val>
          <c:smooth val="0"/>
          <c:extLst>
            <c:ext xmlns:c16="http://schemas.microsoft.com/office/drawing/2014/chart" uri="{C3380CC4-5D6E-409C-BE32-E72D297353CC}">
              <c16:uniqueId val="{00000001-8927-4F7B-B30E-B528C577EE7A}"/>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データ!$AI$6:$AM$6</c:f>
              <c:numCache>
                <c:formatCode>#,##0.00;"△"#,##0.00</c:formatCode>
                <c:ptCount val="5"/>
                <c:pt idx="0">
                  <c:v>0</c:v>
                </c:pt>
                <c:pt idx="1">
                  <c:v>0</c:v>
                </c:pt>
                <c:pt idx="2">
                  <c:v>0</c:v>
                </c:pt>
                <c:pt idx="3" formatCode="#,##0.00;&quot;△&quot;#,##0.00;&quot;-&quot;">
                  <c:v>9.33</c:v>
                </c:pt>
                <c:pt idx="4">
                  <c:v>0</c:v>
                </c:pt>
              </c:numCache>
            </c:numRef>
          </c:val>
          <c:extLst>
            <c:ext xmlns:c16="http://schemas.microsoft.com/office/drawing/2014/chart" uri="{C3380CC4-5D6E-409C-BE32-E72D297353CC}">
              <c16:uniqueId val="{00000000-3E2E-41E3-ACAD-1345509A4AB8}"/>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1.93</c:v>
                </c:pt>
                <c:pt idx="1">
                  <c:v>1.72</c:v>
                </c:pt>
                <c:pt idx="2">
                  <c:v>2.64</c:v>
                </c:pt>
                <c:pt idx="3">
                  <c:v>3.16</c:v>
                </c:pt>
                <c:pt idx="4">
                  <c:v>3.59</c:v>
                </c:pt>
              </c:numCache>
            </c:numRef>
          </c:val>
          <c:smooth val="0"/>
          <c:extLst>
            <c:ext xmlns:c16="http://schemas.microsoft.com/office/drawing/2014/chart" uri="{C3380CC4-5D6E-409C-BE32-E72D297353CC}">
              <c16:uniqueId val="{00000001-3E2E-41E3-ACAD-1345509A4AB8}"/>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データ!$AT$6:$AX$6</c:f>
              <c:numCache>
                <c:formatCode>#,##0.00;"△"#,##0.00;"-"</c:formatCode>
                <c:ptCount val="5"/>
                <c:pt idx="0">
                  <c:v>347.87</c:v>
                </c:pt>
                <c:pt idx="1">
                  <c:v>415.52</c:v>
                </c:pt>
                <c:pt idx="2">
                  <c:v>357.24</c:v>
                </c:pt>
                <c:pt idx="3">
                  <c:v>222.25</c:v>
                </c:pt>
                <c:pt idx="4">
                  <c:v>230.22</c:v>
                </c:pt>
              </c:numCache>
            </c:numRef>
          </c:val>
          <c:extLst>
            <c:ext xmlns:c16="http://schemas.microsoft.com/office/drawing/2014/chart" uri="{C3380CC4-5D6E-409C-BE32-E72D297353CC}">
              <c16:uniqueId val="{00000000-D854-44B4-A771-3980238B05C5}"/>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391.54</c:v>
                </c:pt>
                <c:pt idx="1">
                  <c:v>384.34</c:v>
                </c:pt>
                <c:pt idx="2">
                  <c:v>359.47</c:v>
                </c:pt>
                <c:pt idx="3">
                  <c:v>369.69</c:v>
                </c:pt>
                <c:pt idx="4">
                  <c:v>379.08</c:v>
                </c:pt>
              </c:numCache>
            </c:numRef>
          </c:val>
          <c:smooth val="0"/>
          <c:extLst>
            <c:ext xmlns:c16="http://schemas.microsoft.com/office/drawing/2014/chart" uri="{C3380CC4-5D6E-409C-BE32-E72D297353CC}">
              <c16:uniqueId val="{00000001-D854-44B4-A771-3980238B05C5}"/>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データ!$BE$6:$BI$6</c:f>
              <c:numCache>
                <c:formatCode>#,##0.00;"△"#,##0.00;"-"</c:formatCode>
                <c:ptCount val="5"/>
                <c:pt idx="0">
                  <c:v>217.88</c:v>
                </c:pt>
                <c:pt idx="1">
                  <c:v>188.52</c:v>
                </c:pt>
                <c:pt idx="2">
                  <c:v>153.91</c:v>
                </c:pt>
                <c:pt idx="3">
                  <c:v>402.24</c:v>
                </c:pt>
                <c:pt idx="4">
                  <c:v>373.3</c:v>
                </c:pt>
              </c:numCache>
            </c:numRef>
          </c:val>
          <c:extLst>
            <c:ext xmlns:c16="http://schemas.microsoft.com/office/drawing/2014/chart" uri="{C3380CC4-5D6E-409C-BE32-E72D297353CC}">
              <c16:uniqueId val="{00000000-FD9C-4EAE-81B0-BCA4E5AD9311}"/>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386.97</c:v>
                </c:pt>
                <c:pt idx="1">
                  <c:v>380.58</c:v>
                </c:pt>
                <c:pt idx="2">
                  <c:v>401.79</c:v>
                </c:pt>
                <c:pt idx="3">
                  <c:v>402.99</c:v>
                </c:pt>
                <c:pt idx="4">
                  <c:v>398.98</c:v>
                </c:pt>
              </c:numCache>
            </c:numRef>
          </c:val>
          <c:smooth val="0"/>
          <c:extLst>
            <c:ext xmlns:c16="http://schemas.microsoft.com/office/drawing/2014/chart" uri="{C3380CC4-5D6E-409C-BE32-E72D297353CC}">
              <c16:uniqueId val="{00000001-FD9C-4EAE-81B0-BCA4E5AD9311}"/>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データ!$BP$6:$BT$6</c:f>
              <c:numCache>
                <c:formatCode>#,##0.00;"△"#,##0.00;"-"</c:formatCode>
                <c:ptCount val="5"/>
                <c:pt idx="0">
                  <c:v>106.9</c:v>
                </c:pt>
                <c:pt idx="1">
                  <c:v>113</c:v>
                </c:pt>
                <c:pt idx="2">
                  <c:v>87.85</c:v>
                </c:pt>
                <c:pt idx="3">
                  <c:v>75.05</c:v>
                </c:pt>
                <c:pt idx="4">
                  <c:v>98.77</c:v>
                </c:pt>
              </c:numCache>
            </c:numRef>
          </c:val>
          <c:extLst>
            <c:ext xmlns:c16="http://schemas.microsoft.com/office/drawing/2014/chart" uri="{C3380CC4-5D6E-409C-BE32-E72D297353CC}">
              <c16:uniqueId val="{00000000-2684-469C-AD05-19EA792B4415}"/>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101.72</c:v>
                </c:pt>
                <c:pt idx="1">
                  <c:v>102.38</c:v>
                </c:pt>
                <c:pt idx="2">
                  <c:v>100.12</c:v>
                </c:pt>
                <c:pt idx="3">
                  <c:v>98.66</c:v>
                </c:pt>
                <c:pt idx="4">
                  <c:v>98.64</c:v>
                </c:pt>
              </c:numCache>
            </c:numRef>
          </c:val>
          <c:smooth val="0"/>
          <c:extLst>
            <c:ext xmlns:c16="http://schemas.microsoft.com/office/drawing/2014/chart" uri="{C3380CC4-5D6E-409C-BE32-E72D297353CC}">
              <c16:uniqueId val="{00000001-2684-469C-AD05-19EA792B4415}"/>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データ!$CA$6:$CE$6</c:f>
              <c:numCache>
                <c:formatCode>#,##0.00;"△"#,##0.00;"-"</c:formatCode>
                <c:ptCount val="5"/>
                <c:pt idx="0">
                  <c:v>109.81</c:v>
                </c:pt>
                <c:pt idx="1">
                  <c:v>103.8</c:v>
                </c:pt>
                <c:pt idx="2">
                  <c:v>133.61000000000001</c:v>
                </c:pt>
                <c:pt idx="3">
                  <c:v>181.36</c:v>
                </c:pt>
                <c:pt idx="4">
                  <c:v>138.77000000000001</c:v>
                </c:pt>
              </c:numCache>
            </c:numRef>
          </c:val>
          <c:extLst>
            <c:ext xmlns:c16="http://schemas.microsoft.com/office/drawing/2014/chart" uri="{C3380CC4-5D6E-409C-BE32-E72D297353CC}">
              <c16:uniqueId val="{00000000-D37A-4FCB-9681-7A9F38D7FE63}"/>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168.2</c:v>
                </c:pt>
                <c:pt idx="1">
                  <c:v>168.67</c:v>
                </c:pt>
                <c:pt idx="2">
                  <c:v>174.97</c:v>
                </c:pt>
                <c:pt idx="3">
                  <c:v>178.59</c:v>
                </c:pt>
                <c:pt idx="4">
                  <c:v>178.92</c:v>
                </c:pt>
              </c:numCache>
            </c:numRef>
          </c:val>
          <c:smooth val="0"/>
          <c:extLst>
            <c:ext xmlns:c16="http://schemas.microsoft.com/office/drawing/2014/chart" uri="{C3380CC4-5D6E-409C-BE32-E72D297353CC}">
              <c16:uniqueId val="{00000001-D37A-4FCB-9681-7A9F38D7FE63}"/>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【112.01】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【264.97】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【266.61】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【60.00】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【168.38】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【103.24】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【49.59】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【19.44】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B1"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5" t="s">
        <v>0</v>
      </c>
      <c r="C2" s="85"/>
      <c r="D2" s="85"/>
      <c r="E2" s="85"/>
      <c r="F2" s="85"/>
      <c r="G2" s="85"/>
      <c r="H2" s="85"/>
      <c r="I2" s="85"/>
      <c r="J2" s="85"/>
      <c r="K2" s="85"/>
      <c r="L2" s="85"/>
      <c r="M2" s="85"/>
      <c r="N2" s="85"/>
      <c r="O2" s="85"/>
      <c r="P2" s="85"/>
      <c r="Q2" s="85"/>
      <c r="R2" s="85"/>
      <c r="S2" s="85"/>
      <c r="T2" s="85"/>
      <c r="U2" s="85"/>
      <c r="V2" s="85"/>
      <c r="W2" s="85"/>
      <c r="X2" s="85"/>
      <c r="Y2" s="85"/>
      <c r="Z2" s="85"/>
      <c r="AA2" s="85"/>
      <c r="AB2" s="85"/>
      <c r="AC2" s="85"/>
      <c r="AD2" s="85"/>
      <c r="AE2" s="85"/>
      <c r="AF2" s="85"/>
      <c r="AG2" s="85"/>
      <c r="AH2" s="85"/>
      <c r="AI2" s="85"/>
      <c r="AJ2" s="85"/>
      <c r="AK2" s="85"/>
      <c r="AL2" s="85"/>
      <c r="AM2" s="85"/>
      <c r="AN2" s="85"/>
      <c r="AO2" s="85"/>
      <c r="AP2" s="85"/>
      <c r="AQ2" s="85"/>
      <c r="AR2" s="85"/>
      <c r="AS2" s="85"/>
      <c r="AT2" s="85"/>
      <c r="AU2" s="85"/>
      <c r="AV2" s="85"/>
      <c r="AW2" s="85"/>
      <c r="AX2" s="85"/>
      <c r="AY2" s="85"/>
      <c r="AZ2" s="85"/>
      <c r="BA2" s="85"/>
      <c r="BB2" s="85"/>
      <c r="BC2" s="85"/>
      <c r="BD2" s="85"/>
      <c r="BE2" s="85"/>
      <c r="BF2" s="85"/>
      <c r="BG2" s="85"/>
      <c r="BH2" s="85"/>
      <c r="BI2" s="85"/>
      <c r="BJ2" s="85"/>
      <c r="BK2" s="85"/>
      <c r="BL2" s="85"/>
      <c r="BM2" s="85"/>
      <c r="BN2" s="85"/>
      <c r="BO2" s="85"/>
      <c r="BP2" s="85"/>
      <c r="BQ2" s="85"/>
      <c r="BR2" s="85"/>
      <c r="BS2" s="85"/>
      <c r="BT2" s="85"/>
      <c r="BU2" s="85"/>
      <c r="BV2" s="85"/>
      <c r="BW2" s="85"/>
      <c r="BX2" s="85"/>
      <c r="BY2" s="85"/>
      <c r="BZ2" s="85"/>
    </row>
    <row r="3" spans="1:78" ht="9.75" customHeight="1" x14ac:dyDescent="0.15">
      <c r="A3" s="2"/>
      <c r="B3" s="85"/>
      <c r="C3" s="85"/>
      <c r="D3" s="85"/>
      <c r="E3" s="85"/>
      <c r="F3" s="85"/>
      <c r="G3" s="85"/>
      <c r="H3" s="85"/>
      <c r="I3" s="85"/>
      <c r="J3" s="85"/>
      <c r="K3" s="85"/>
      <c r="L3" s="85"/>
      <c r="M3" s="85"/>
      <c r="N3" s="85"/>
      <c r="O3" s="85"/>
      <c r="P3" s="85"/>
      <c r="Q3" s="85"/>
      <c r="R3" s="85"/>
      <c r="S3" s="85"/>
      <c r="T3" s="85"/>
      <c r="U3" s="85"/>
      <c r="V3" s="85"/>
      <c r="W3" s="85"/>
      <c r="X3" s="85"/>
      <c r="Y3" s="85"/>
      <c r="Z3" s="85"/>
      <c r="AA3" s="85"/>
      <c r="AB3" s="85"/>
      <c r="AC3" s="85"/>
      <c r="AD3" s="85"/>
      <c r="AE3" s="85"/>
      <c r="AF3" s="85"/>
      <c r="AG3" s="85"/>
      <c r="AH3" s="85"/>
      <c r="AI3" s="85"/>
      <c r="AJ3" s="85"/>
      <c r="AK3" s="85"/>
      <c r="AL3" s="85"/>
      <c r="AM3" s="85"/>
      <c r="AN3" s="85"/>
      <c r="AO3" s="85"/>
      <c r="AP3" s="85"/>
      <c r="AQ3" s="85"/>
      <c r="AR3" s="85"/>
      <c r="AS3" s="85"/>
      <c r="AT3" s="85"/>
      <c r="AU3" s="85"/>
      <c r="AV3" s="85"/>
      <c r="AW3" s="85"/>
      <c r="AX3" s="85"/>
      <c r="AY3" s="85"/>
      <c r="AZ3" s="85"/>
      <c r="BA3" s="85"/>
      <c r="BB3" s="85"/>
      <c r="BC3" s="85"/>
      <c r="BD3" s="85"/>
      <c r="BE3" s="85"/>
      <c r="BF3" s="85"/>
      <c r="BG3" s="85"/>
      <c r="BH3" s="85"/>
      <c r="BI3" s="85"/>
      <c r="BJ3" s="85"/>
      <c r="BK3" s="85"/>
      <c r="BL3" s="85"/>
      <c r="BM3" s="85"/>
      <c r="BN3" s="85"/>
      <c r="BO3" s="85"/>
      <c r="BP3" s="85"/>
      <c r="BQ3" s="85"/>
      <c r="BR3" s="85"/>
      <c r="BS3" s="85"/>
      <c r="BT3" s="85"/>
      <c r="BU3" s="85"/>
      <c r="BV3" s="85"/>
      <c r="BW3" s="85"/>
      <c r="BX3" s="85"/>
      <c r="BY3" s="85"/>
      <c r="BZ3" s="85"/>
    </row>
    <row r="4" spans="1:78" ht="9.75" customHeight="1" x14ac:dyDescent="0.15">
      <c r="A4" s="2"/>
      <c r="B4" s="85"/>
      <c r="C4" s="85"/>
      <c r="D4" s="85"/>
      <c r="E4" s="85"/>
      <c r="F4" s="85"/>
      <c r="G4" s="85"/>
      <c r="H4" s="85"/>
      <c r="I4" s="85"/>
      <c r="J4" s="85"/>
      <c r="K4" s="85"/>
      <c r="L4" s="85"/>
      <c r="M4" s="85"/>
      <c r="N4" s="85"/>
      <c r="O4" s="85"/>
      <c r="P4" s="85"/>
      <c r="Q4" s="85"/>
      <c r="R4" s="85"/>
      <c r="S4" s="85"/>
      <c r="T4" s="85"/>
      <c r="U4" s="85"/>
      <c r="V4" s="85"/>
      <c r="W4" s="85"/>
      <c r="X4" s="85"/>
      <c r="Y4" s="85"/>
      <c r="Z4" s="85"/>
      <c r="AA4" s="85"/>
      <c r="AB4" s="85"/>
      <c r="AC4" s="85"/>
      <c r="AD4" s="85"/>
      <c r="AE4" s="85"/>
      <c r="AF4" s="85"/>
      <c r="AG4" s="85"/>
      <c r="AH4" s="85"/>
      <c r="AI4" s="85"/>
      <c r="AJ4" s="85"/>
      <c r="AK4" s="85"/>
      <c r="AL4" s="85"/>
      <c r="AM4" s="85"/>
      <c r="AN4" s="85"/>
      <c r="AO4" s="85"/>
      <c r="AP4" s="85"/>
      <c r="AQ4" s="85"/>
      <c r="AR4" s="85"/>
      <c r="AS4" s="85"/>
      <c r="AT4" s="85"/>
      <c r="AU4" s="85"/>
      <c r="AV4" s="85"/>
      <c r="AW4" s="85"/>
      <c r="AX4" s="85"/>
      <c r="AY4" s="85"/>
      <c r="AZ4" s="85"/>
      <c r="BA4" s="85"/>
      <c r="BB4" s="85"/>
      <c r="BC4" s="85"/>
      <c r="BD4" s="85"/>
      <c r="BE4" s="85"/>
      <c r="BF4" s="85"/>
      <c r="BG4" s="85"/>
      <c r="BH4" s="85"/>
      <c r="BI4" s="85"/>
      <c r="BJ4" s="85"/>
      <c r="BK4" s="85"/>
      <c r="BL4" s="85"/>
      <c r="BM4" s="85"/>
      <c r="BN4" s="85"/>
      <c r="BO4" s="85"/>
      <c r="BP4" s="85"/>
      <c r="BQ4" s="85"/>
      <c r="BR4" s="85"/>
      <c r="BS4" s="85"/>
      <c r="BT4" s="85"/>
      <c r="BU4" s="85"/>
      <c r="BV4" s="85"/>
      <c r="BW4" s="85"/>
      <c r="BX4" s="85"/>
      <c r="BY4" s="85"/>
      <c r="BZ4" s="85"/>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6" t="str">
        <f>データ!H6</f>
        <v>長崎県　松浦市</v>
      </c>
      <c r="C6" s="86"/>
      <c r="D6" s="86"/>
      <c r="E6" s="86"/>
      <c r="F6" s="86"/>
      <c r="G6" s="86"/>
      <c r="H6" s="86"/>
      <c r="I6" s="86"/>
      <c r="J6" s="86"/>
      <c r="K6" s="86"/>
      <c r="L6" s="86"/>
      <c r="M6" s="86"/>
      <c r="N6" s="86"/>
      <c r="O6" s="86"/>
      <c r="P6" s="86"/>
      <c r="Q6" s="86"/>
      <c r="R6" s="86"/>
      <c r="S6" s="86"/>
      <c r="T6" s="86"/>
      <c r="U6" s="86"/>
      <c r="V6" s="86"/>
      <c r="W6" s="86"/>
      <c r="X6" s="86"/>
      <c r="Y6" s="86"/>
      <c r="Z6" s="86"/>
      <c r="AA6" s="86"/>
      <c r="AB6" s="86"/>
      <c r="AC6" s="86"/>
      <c r="AD6" s="87"/>
      <c r="AE6" s="87"/>
      <c r="AF6" s="87"/>
      <c r="AG6" s="87"/>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7" t="s">
        <v>1</v>
      </c>
      <c r="C7" s="78"/>
      <c r="D7" s="78"/>
      <c r="E7" s="78"/>
      <c r="F7" s="78"/>
      <c r="G7" s="78"/>
      <c r="H7" s="78"/>
      <c r="I7" s="77" t="s">
        <v>2</v>
      </c>
      <c r="J7" s="78"/>
      <c r="K7" s="78"/>
      <c r="L7" s="78"/>
      <c r="M7" s="78"/>
      <c r="N7" s="78"/>
      <c r="O7" s="79"/>
      <c r="P7" s="80" t="s">
        <v>3</v>
      </c>
      <c r="Q7" s="80"/>
      <c r="R7" s="80"/>
      <c r="S7" s="80"/>
      <c r="T7" s="80"/>
      <c r="U7" s="80"/>
      <c r="V7" s="80"/>
      <c r="W7" s="80" t="s">
        <v>4</v>
      </c>
      <c r="X7" s="80"/>
      <c r="Y7" s="80"/>
      <c r="Z7" s="80"/>
      <c r="AA7" s="80"/>
      <c r="AB7" s="80"/>
      <c r="AC7" s="80"/>
      <c r="AD7" s="80" t="s">
        <v>5</v>
      </c>
      <c r="AE7" s="80"/>
      <c r="AF7" s="80"/>
      <c r="AG7" s="80"/>
      <c r="AH7" s="80"/>
      <c r="AI7" s="80"/>
      <c r="AJ7" s="80"/>
      <c r="AK7" s="4"/>
      <c r="AL7" s="80" t="s">
        <v>6</v>
      </c>
      <c r="AM7" s="80"/>
      <c r="AN7" s="80"/>
      <c r="AO7" s="80"/>
      <c r="AP7" s="80"/>
      <c r="AQ7" s="80"/>
      <c r="AR7" s="80"/>
      <c r="AS7" s="80"/>
      <c r="AT7" s="77" t="s">
        <v>7</v>
      </c>
      <c r="AU7" s="78"/>
      <c r="AV7" s="78"/>
      <c r="AW7" s="78"/>
      <c r="AX7" s="78"/>
      <c r="AY7" s="78"/>
      <c r="AZ7" s="78"/>
      <c r="BA7" s="78"/>
      <c r="BB7" s="80" t="s">
        <v>8</v>
      </c>
      <c r="BC7" s="80"/>
      <c r="BD7" s="80"/>
      <c r="BE7" s="80"/>
      <c r="BF7" s="80"/>
      <c r="BG7" s="80"/>
      <c r="BH7" s="80"/>
      <c r="BI7" s="80"/>
      <c r="BJ7" s="3"/>
      <c r="BK7" s="3"/>
      <c r="BL7" s="5" t="s">
        <v>9</v>
      </c>
      <c r="BM7" s="6"/>
      <c r="BN7" s="6"/>
      <c r="BO7" s="6"/>
      <c r="BP7" s="6"/>
      <c r="BQ7" s="6"/>
      <c r="BR7" s="6"/>
      <c r="BS7" s="6"/>
      <c r="BT7" s="6"/>
      <c r="BU7" s="6"/>
      <c r="BV7" s="6"/>
      <c r="BW7" s="6"/>
      <c r="BX7" s="6"/>
      <c r="BY7" s="7"/>
    </row>
    <row r="8" spans="1:78" ht="18.75" customHeight="1" x14ac:dyDescent="0.15">
      <c r="A8" s="2"/>
      <c r="B8" s="81" t="str">
        <f>データ!$I$6</f>
        <v>法適用</v>
      </c>
      <c r="C8" s="82"/>
      <c r="D8" s="82"/>
      <c r="E8" s="82"/>
      <c r="F8" s="82"/>
      <c r="G8" s="82"/>
      <c r="H8" s="82"/>
      <c r="I8" s="81" t="str">
        <f>データ!$J$6</f>
        <v>水道事業</v>
      </c>
      <c r="J8" s="82"/>
      <c r="K8" s="82"/>
      <c r="L8" s="82"/>
      <c r="M8" s="82"/>
      <c r="N8" s="82"/>
      <c r="O8" s="83"/>
      <c r="P8" s="84" t="str">
        <f>データ!$K$6</f>
        <v>末端給水事業</v>
      </c>
      <c r="Q8" s="84"/>
      <c r="R8" s="84"/>
      <c r="S8" s="84"/>
      <c r="T8" s="84"/>
      <c r="U8" s="84"/>
      <c r="V8" s="84"/>
      <c r="W8" s="84" t="str">
        <f>データ!$L$6</f>
        <v>A6</v>
      </c>
      <c r="X8" s="84"/>
      <c r="Y8" s="84"/>
      <c r="Z8" s="84"/>
      <c r="AA8" s="84"/>
      <c r="AB8" s="84"/>
      <c r="AC8" s="84"/>
      <c r="AD8" s="84" t="str">
        <f>データ!$M$6</f>
        <v>非設置</v>
      </c>
      <c r="AE8" s="84"/>
      <c r="AF8" s="84"/>
      <c r="AG8" s="84"/>
      <c r="AH8" s="84"/>
      <c r="AI8" s="84"/>
      <c r="AJ8" s="84"/>
      <c r="AK8" s="4"/>
      <c r="AL8" s="72">
        <f>データ!$R$6</f>
        <v>22533</v>
      </c>
      <c r="AM8" s="72"/>
      <c r="AN8" s="72"/>
      <c r="AO8" s="72"/>
      <c r="AP8" s="72"/>
      <c r="AQ8" s="72"/>
      <c r="AR8" s="72"/>
      <c r="AS8" s="72"/>
      <c r="AT8" s="68">
        <f>データ!$S$6</f>
        <v>130.55000000000001</v>
      </c>
      <c r="AU8" s="69"/>
      <c r="AV8" s="69"/>
      <c r="AW8" s="69"/>
      <c r="AX8" s="69"/>
      <c r="AY8" s="69"/>
      <c r="AZ8" s="69"/>
      <c r="BA8" s="69"/>
      <c r="BB8" s="71">
        <f>データ!$T$6</f>
        <v>172.6</v>
      </c>
      <c r="BC8" s="71"/>
      <c r="BD8" s="71"/>
      <c r="BE8" s="71"/>
      <c r="BF8" s="71"/>
      <c r="BG8" s="71"/>
      <c r="BH8" s="71"/>
      <c r="BI8" s="71"/>
      <c r="BJ8" s="3"/>
      <c r="BK8" s="3"/>
      <c r="BL8" s="75" t="s">
        <v>10</v>
      </c>
      <c r="BM8" s="76"/>
      <c r="BN8" s="8" t="s">
        <v>11</v>
      </c>
      <c r="BO8" s="9"/>
      <c r="BP8" s="9"/>
      <c r="BQ8" s="9"/>
      <c r="BR8" s="9"/>
      <c r="BS8" s="9"/>
      <c r="BT8" s="9"/>
      <c r="BU8" s="9"/>
      <c r="BV8" s="9"/>
      <c r="BW8" s="9"/>
      <c r="BX8" s="9"/>
      <c r="BY8" s="10"/>
    </row>
    <row r="9" spans="1:78" ht="18.75" customHeight="1" x14ac:dyDescent="0.15">
      <c r="A9" s="2"/>
      <c r="B9" s="77" t="s">
        <v>12</v>
      </c>
      <c r="C9" s="78"/>
      <c r="D9" s="78"/>
      <c r="E9" s="78"/>
      <c r="F9" s="78"/>
      <c r="G9" s="78"/>
      <c r="H9" s="78"/>
      <c r="I9" s="77" t="s">
        <v>13</v>
      </c>
      <c r="J9" s="78"/>
      <c r="K9" s="78"/>
      <c r="L9" s="78"/>
      <c r="M9" s="78"/>
      <c r="N9" s="78"/>
      <c r="O9" s="79"/>
      <c r="P9" s="80" t="s">
        <v>14</v>
      </c>
      <c r="Q9" s="80"/>
      <c r="R9" s="80"/>
      <c r="S9" s="80"/>
      <c r="T9" s="80"/>
      <c r="U9" s="80"/>
      <c r="V9" s="80"/>
      <c r="W9" s="80" t="s">
        <v>15</v>
      </c>
      <c r="X9" s="80"/>
      <c r="Y9" s="80"/>
      <c r="Z9" s="80"/>
      <c r="AA9" s="80"/>
      <c r="AB9" s="80"/>
      <c r="AC9" s="80"/>
      <c r="AD9" s="2"/>
      <c r="AE9" s="2"/>
      <c r="AF9" s="2"/>
      <c r="AG9" s="2"/>
      <c r="AH9" s="4"/>
      <c r="AI9" s="4"/>
      <c r="AJ9" s="4"/>
      <c r="AK9" s="4"/>
      <c r="AL9" s="80" t="s">
        <v>16</v>
      </c>
      <c r="AM9" s="80"/>
      <c r="AN9" s="80"/>
      <c r="AO9" s="80"/>
      <c r="AP9" s="80"/>
      <c r="AQ9" s="80"/>
      <c r="AR9" s="80"/>
      <c r="AS9" s="80"/>
      <c r="AT9" s="77" t="s">
        <v>17</v>
      </c>
      <c r="AU9" s="78"/>
      <c r="AV9" s="78"/>
      <c r="AW9" s="78"/>
      <c r="AX9" s="78"/>
      <c r="AY9" s="78"/>
      <c r="AZ9" s="78"/>
      <c r="BA9" s="78"/>
      <c r="BB9" s="80" t="s">
        <v>18</v>
      </c>
      <c r="BC9" s="80"/>
      <c r="BD9" s="80"/>
      <c r="BE9" s="80"/>
      <c r="BF9" s="80"/>
      <c r="BG9" s="80"/>
      <c r="BH9" s="80"/>
      <c r="BI9" s="80"/>
      <c r="BJ9" s="3"/>
      <c r="BK9" s="3"/>
      <c r="BL9" s="66" t="s">
        <v>19</v>
      </c>
      <c r="BM9" s="67"/>
      <c r="BN9" s="11" t="s">
        <v>20</v>
      </c>
      <c r="BO9" s="12"/>
      <c r="BP9" s="12"/>
      <c r="BQ9" s="12"/>
      <c r="BR9" s="12"/>
      <c r="BS9" s="12"/>
      <c r="BT9" s="12"/>
      <c r="BU9" s="12"/>
      <c r="BV9" s="12"/>
      <c r="BW9" s="12"/>
      <c r="BX9" s="12"/>
      <c r="BY9" s="13"/>
    </row>
    <row r="10" spans="1:78" ht="18.75" customHeight="1" x14ac:dyDescent="0.15">
      <c r="A10" s="2"/>
      <c r="B10" s="68" t="str">
        <f>データ!$N$6</f>
        <v>-</v>
      </c>
      <c r="C10" s="69"/>
      <c r="D10" s="69"/>
      <c r="E10" s="69"/>
      <c r="F10" s="69"/>
      <c r="G10" s="69"/>
      <c r="H10" s="69"/>
      <c r="I10" s="68">
        <f>データ!$O$6</f>
        <v>69.099999999999994</v>
      </c>
      <c r="J10" s="69"/>
      <c r="K10" s="69"/>
      <c r="L10" s="69"/>
      <c r="M10" s="69"/>
      <c r="N10" s="69"/>
      <c r="O10" s="70"/>
      <c r="P10" s="71">
        <f>データ!$P$6</f>
        <v>99.78</v>
      </c>
      <c r="Q10" s="71"/>
      <c r="R10" s="71"/>
      <c r="S10" s="71"/>
      <c r="T10" s="71"/>
      <c r="U10" s="71"/>
      <c r="V10" s="71"/>
      <c r="W10" s="72">
        <f>データ!$Q$6</f>
        <v>2524</v>
      </c>
      <c r="X10" s="72"/>
      <c r="Y10" s="72"/>
      <c r="Z10" s="72"/>
      <c r="AA10" s="72"/>
      <c r="AB10" s="72"/>
      <c r="AC10" s="72"/>
      <c r="AD10" s="2"/>
      <c r="AE10" s="2"/>
      <c r="AF10" s="2"/>
      <c r="AG10" s="2"/>
      <c r="AH10" s="4"/>
      <c r="AI10" s="4"/>
      <c r="AJ10" s="4"/>
      <c r="AK10" s="4"/>
      <c r="AL10" s="72">
        <f>データ!$U$6</f>
        <v>22296</v>
      </c>
      <c r="AM10" s="72"/>
      <c r="AN10" s="72"/>
      <c r="AO10" s="72"/>
      <c r="AP10" s="72"/>
      <c r="AQ10" s="72"/>
      <c r="AR10" s="72"/>
      <c r="AS10" s="72"/>
      <c r="AT10" s="68">
        <f>データ!$V$6</f>
        <v>86.5</v>
      </c>
      <c r="AU10" s="69"/>
      <c r="AV10" s="69"/>
      <c r="AW10" s="69"/>
      <c r="AX10" s="69"/>
      <c r="AY10" s="69"/>
      <c r="AZ10" s="69"/>
      <c r="BA10" s="69"/>
      <c r="BB10" s="71">
        <f>データ!$W$6</f>
        <v>257.76</v>
      </c>
      <c r="BC10" s="71"/>
      <c r="BD10" s="71"/>
      <c r="BE10" s="71"/>
      <c r="BF10" s="71"/>
      <c r="BG10" s="71"/>
      <c r="BH10" s="71"/>
      <c r="BI10" s="71"/>
      <c r="BJ10" s="2"/>
      <c r="BK10" s="2"/>
      <c r="BL10" s="73" t="s">
        <v>21</v>
      </c>
      <c r="BM10" s="74"/>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8" t="s">
        <v>23</v>
      </c>
      <c r="BM11" s="58"/>
      <c r="BN11" s="58"/>
      <c r="BO11" s="58"/>
      <c r="BP11" s="58"/>
      <c r="BQ11" s="58"/>
      <c r="BR11" s="58"/>
      <c r="BS11" s="58"/>
      <c r="BT11" s="58"/>
      <c r="BU11" s="58"/>
      <c r="BV11" s="58"/>
      <c r="BW11" s="58"/>
      <c r="BX11" s="58"/>
      <c r="BY11" s="58"/>
      <c r="BZ11" s="58"/>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8"/>
      <c r="BM12" s="58"/>
      <c r="BN12" s="58"/>
      <c r="BO12" s="58"/>
      <c r="BP12" s="58"/>
      <c r="BQ12" s="58"/>
      <c r="BR12" s="58"/>
      <c r="BS12" s="58"/>
      <c r="BT12" s="58"/>
      <c r="BU12" s="58"/>
      <c r="BV12" s="58"/>
      <c r="BW12" s="58"/>
      <c r="BX12" s="58"/>
      <c r="BY12" s="58"/>
      <c r="BZ12" s="58"/>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9"/>
      <c r="BM13" s="59"/>
      <c r="BN13" s="59"/>
      <c r="BO13" s="59"/>
      <c r="BP13" s="59"/>
      <c r="BQ13" s="59"/>
      <c r="BR13" s="59"/>
      <c r="BS13" s="59"/>
      <c r="BT13" s="59"/>
      <c r="BU13" s="59"/>
      <c r="BV13" s="59"/>
      <c r="BW13" s="59"/>
      <c r="BX13" s="59"/>
      <c r="BY13" s="59"/>
      <c r="BZ13" s="59"/>
    </row>
    <row r="14" spans="1:78" ht="13.5" customHeight="1" x14ac:dyDescent="0.15">
      <c r="A14" s="2"/>
      <c r="B14" s="60" t="s">
        <v>24</v>
      </c>
      <c r="C14" s="61"/>
      <c r="D14" s="61"/>
      <c r="E14" s="61"/>
      <c r="F14" s="61"/>
      <c r="G14" s="61"/>
      <c r="H14" s="61"/>
      <c r="I14" s="61"/>
      <c r="J14" s="61"/>
      <c r="K14" s="61"/>
      <c r="L14" s="61"/>
      <c r="M14" s="61"/>
      <c r="N14" s="61"/>
      <c r="O14" s="61"/>
      <c r="P14" s="61"/>
      <c r="Q14" s="61"/>
      <c r="R14" s="61"/>
      <c r="S14" s="61"/>
      <c r="T14" s="61"/>
      <c r="U14" s="61"/>
      <c r="V14" s="61"/>
      <c r="W14" s="61"/>
      <c r="X14" s="61"/>
      <c r="Y14" s="61"/>
      <c r="Z14" s="61"/>
      <c r="AA14" s="61"/>
      <c r="AB14" s="61"/>
      <c r="AC14" s="61"/>
      <c r="AD14" s="61"/>
      <c r="AE14" s="61"/>
      <c r="AF14" s="61"/>
      <c r="AG14" s="61"/>
      <c r="AH14" s="61"/>
      <c r="AI14" s="61"/>
      <c r="AJ14" s="61"/>
      <c r="AK14" s="61"/>
      <c r="AL14" s="61"/>
      <c r="AM14" s="61"/>
      <c r="AN14" s="61"/>
      <c r="AO14" s="61"/>
      <c r="AP14" s="61"/>
      <c r="AQ14" s="61"/>
      <c r="AR14" s="61"/>
      <c r="AS14" s="61"/>
      <c r="AT14" s="61"/>
      <c r="AU14" s="61"/>
      <c r="AV14" s="61"/>
      <c r="AW14" s="61"/>
      <c r="AX14" s="61"/>
      <c r="AY14" s="61"/>
      <c r="AZ14" s="61"/>
      <c r="BA14" s="61"/>
      <c r="BB14" s="61"/>
      <c r="BC14" s="61"/>
      <c r="BD14" s="61"/>
      <c r="BE14" s="61"/>
      <c r="BF14" s="61"/>
      <c r="BG14" s="61"/>
      <c r="BH14" s="61"/>
      <c r="BI14" s="61"/>
      <c r="BJ14" s="62"/>
      <c r="BK14" s="2"/>
      <c r="BL14" s="45" t="s">
        <v>25</v>
      </c>
      <c r="BM14" s="46"/>
      <c r="BN14" s="46"/>
      <c r="BO14" s="46"/>
      <c r="BP14" s="46"/>
      <c r="BQ14" s="46"/>
      <c r="BR14" s="46"/>
      <c r="BS14" s="46"/>
      <c r="BT14" s="46"/>
      <c r="BU14" s="46"/>
      <c r="BV14" s="46"/>
      <c r="BW14" s="46"/>
      <c r="BX14" s="46"/>
      <c r="BY14" s="46"/>
      <c r="BZ14" s="47"/>
    </row>
    <row r="15" spans="1:78" ht="13.5" customHeight="1" x14ac:dyDescent="0.15">
      <c r="A15" s="2"/>
      <c r="B15" s="63"/>
      <c r="C15" s="64"/>
      <c r="D15" s="64"/>
      <c r="E15" s="64"/>
      <c r="F15" s="64"/>
      <c r="G15" s="64"/>
      <c r="H15" s="64"/>
      <c r="I15" s="64"/>
      <c r="J15" s="64"/>
      <c r="K15" s="64"/>
      <c r="L15" s="64"/>
      <c r="M15" s="64"/>
      <c r="N15" s="64"/>
      <c r="O15" s="64"/>
      <c r="P15" s="64"/>
      <c r="Q15" s="64"/>
      <c r="R15" s="64"/>
      <c r="S15" s="64"/>
      <c r="T15" s="64"/>
      <c r="U15" s="64"/>
      <c r="V15" s="64"/>
      <c r="W15" s="64"/>
      <c r="X15" s="64"/>
      <c r="Y15" s="64"/>
      <c r="Z15" s="64"/>
      <c r="AA15" s="64"/>
      <c r="AB15" s="64"/>
      <c r="AC15" s="64"/>
      <c r="AD15" s="64"/>
      <c r="AE15" s="64"/>
      <c r="AF15" s="64"/>
      <c r="AG15" s="64"/>
      <c r="AH15" s="64"/>
      <c r="AI15" s="64"/>
      <c r="AJ15" s="64"/>
      <c r="AK15" s="64"/>
      <c r="AL15" s="64"/>
      <c r="AM15" s="64"/>
      <c r="AN15" s="64"/>
      <c r="AO15" s="64"/>
      <c r="AP15" s="64"/>
      <c r="AQ15" s="64"/>
      <c r="AR15" s="64"/>
      <c r="AS15" s="64"/>
      <c r="AT15" s="64"/>
      <c r="AU15" s="64"/>
      <c r="AV15" s="64"/>
      <c r="AW15" s="64"/>
      <c r="AX15" s="64"/>
      <c r="AY15" s="64"/>
      <c r="AZ15" s="64"/>
      <c r="BA15" s="64"/>
      <c r="BB15" s="64"/>
      <c r="BC15" s="64"/>
      <c r="BD15" s="64"/>
      <c r="BE15" s="64"/>
      <c r="BF15" s="64"/>
      <c r="BG15" s="64"/>
      <c r="BH15" s="64"/>
      <c r="BI15" s="64"/>
      <c r="BJ15" s="65"/>
      <c r="BK15" s="2"/>
      <c r="BL15" s="48"/>
      <c r="BM15" s="49"/>
      <c r="BN15" s="49"/>
      <c r="BO15" s="49"/>
      <c r="BP15" s="49"/>
      <c r="BQ15" s="49"/>
      <c r="BR15" s="49"/>
      <c r="BS15" s="49"/>
      <c r="BT15" s="49"/>
      <c r="BU15" s="49"/>
      <c r="BV15" s="49"/>
      <c r="BW15" s="49"/>
      <c r="BX15" s="49"/>
      <c r="BY15" s="49"/>
      <c r="BZ15" s="50"/>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51" t="s">
        <v>112</v>
      </c>
      <c r="BM16" s="52"/>
      <c r="BN16" s="52"/>
      <c r="BO16" s="52"/>
      <c r="BP16" s="52"/>
      <c r="BQ16" s="52"/>
      <c r="BR16" s="52"/>
      <c r="BS16" s="52"/>
      <c r="BT16" s="52"/>
      <c r="BU16" s="52"/>
      <c r="BV16" s="52"/>
      <c r="BW16" s="52"/>
      <c r="BX16" s="52"/>
      <c r="BY16" s="52"/>
      <c r="BZ16" s="53"/>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54"/>
      <c r="BM17" s="52"/>
      <c r="BN17" s="52"/>
      <c r="BO17" s="52"/>
      <c r="BP17" s="52"/>
      <c r="BQ17" s="52"/>
      <c r="BR17" s="52"/>
      <c r="BS17" s="52"/>
      <c r="BT17" s="52"/>
      <c r="BU17" s="52"/>
      <c r="BV17" s="52"/>
      <c r="BW17" s="52"/>
      <c r="BX17" s="52"/>
      <c r="BY17" s="52"/>
      <c r="BZ17" s="53"/>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54"/>
      <c r="BM18" s="52"/>
      <c r="BN18" s="52"/>
      <c r="BO18" s="52"/>
      <c r="BP18" s="52"/>
      <c r="BQ18" s="52"/>
      <c r="BR18" s="52"/>
      <c r="BS18" s="52"/>
      <c r="BT18" s="52"/>
      <c r="BU18" s="52"/>
      <c r="BV18" s="52"/>
      <c r="BW18" s="52"/>
      <c r="BX18" s="52"/>
      <c r="BY18" s="52"/>
      <c r="BZ18" s="53"/>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54"/>
      <c r="BM19" s="52"/>
      <c r="BN19" s="52"/>
      <c r="BO19" s="52"/>
      <c r="BP19" s="52"/>
      <c r="BQ19" s="52"/>
      <c r="BR19" s="52"/>
      <c r="BS19" s="52"/>
      <c r="BT19" s="52"/>
      <c r="BU19" s="52"/>
      <c r="BV19" s="52"/>
      <c r="BW19" s="52"/>
      <c r="BX19" s="52"/>
      <c r="BY19" s="52"/>
      <c r="BZ19" s="53"/>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54"/>
      <c r="BM20" s="52"/>
      <c r="BN20" s="52"/>
      <c r="BO20" s="52"/>
      <c r="BP20" s="52"/>
      <c r="BQ20" s="52"/>
      <c r="BR20" s="52"/>
      <c r="BS20" s="52"/>
      <c r="BT20" s="52"/>
      <c r="BU20" s="52"/>
      <c r="BV20" s="52"/>
      <c r="BW20" s="52"/>
      <c r="BX20" s="52"/>
      <c r="BY20" s="52"/>
      <c r="BZ20" s="53"/>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54"/>
      <c r="BM21" s="52"/>
      <c r="BN21" s="52"/>
      <c r="BO21" s="52"/>
      <c r="BP21" s="52"/>
      <c r="BQ21" s="52"/>
      <c r="BR21" s="52"/>
      <c r="BS21" s="52"/>
      <c r="BT21" s="52"/>
      <c r="BU21" s="52"/>
      <c r="BV21" s="52"/>
      <c r="BW21" s="52"/>
      <c r="BX21" s="52"/>
      <c r="BY21" s="52"/>
      <c r="BZ21" s="53"/>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54"/>
      <c r="BM22" s="52"/>
      <c r="BN22" s="52"/>
      <c r="BO22" s="52"/>
      <c r="BP22" s="52"/>
      <c r="BQ22" s="52"/>
      <c r="BR22" s="52"/>
      <c r="BS22" s="52"/>
      <c r="BT22" s="52"/>
      <c r="BU22" s="52"/>
      <c r="BV22" s="52"/>
      <c r="BW22" s="52"/>
      <c r="BX22" s="52"/>
      <c r="BY22" s="52"/>
      <c r="BZ22" s="53"/>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54"/>
      <c r="BM23" s="52"/>
      <c r="BN23" s="52"/>
      <c r="BO23" s="52"/>
      <c r="BP23" s="52"/>
      <c r="BQ23" s="52"/>
      <c r="BR23" s="52"/>
      <c r="BS23" s="52"/>
      <c r="BT23" s="52"/>
      <c r="BU23" s="52"/>
      <c r="BV23" s="52"/>
      <c r="BW23" s="52"/>
      <c r="BX23" s="52"/>
      <c r="BY23" s="52"/>
      <c r="BZ23" s="53"/>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54"/>
      <c r="BM24" s="52"/>
      <c r="BN24" s="52"/>
      <c r="BO24" s="52"/>
      <c r="BP24" s="52"/>
      <c r="BQ24" s="52"/>
      <c r="BR24" s="52"/>
      <c r="BS24" s="52"/>
      <c r="BT24" s="52"/>
      <c r="BU24" s="52"/>
      <c r="BV24" s="52"/>
      <c r="BW24" s="52"/>
      <c r="BX24" s="52"/>
      <c r="BY24" s="52"/>
      <c r="BZ24" s="53"/>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54"/>
      <c r="BM25" s="52"/>
      <c r="BN25" s="52"/>
      <c r="BO25" s="52"/>
      <c r="BP25" s="52"/>
      <c r="BQ25" s="52"/>
      <c r="BR25" s="52"/>
      <c r="BS25" s="52"/>
      <c r="BT25" s="52"/>
      <c r="BU25" s="52"/>
      <c r="BV25" s="52"/>
      <c r="BW25" s="52"/>
      <c r="BX25" s="52"/>
      <c r="BY25" s="52"/>
      <c r="BZ25" s="53"/>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54"/>
      <c r="BM26" s="52"/>
      <c r="BN26" s="52"/>
      <c r="BO26" s="52"/>
      <c r="BP26" s="52"/>
      <c r="BQ26" s="52"/>
      <c r="BR26" s="52"/>
      <c r="BS26" s="52"/>
      <c r="BT26" s="52"/>
      <c r="BU26" s="52"/>
      <c r="BV26" s="52"/>
      <c r="BW26" s="52"/>
      <c r="BX26" s="52"/>
      <c r="BY26" s="52"/>
      <c r="BZ26" s="53"/>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54"/>
      <c r="BM27" s="52"/>
      <c r="BN27" s="52"/>
      <c r="BO27" s="52"/>
      <c r="BP27" s="52"/>
      <c r="BQ27" s="52"/>
      <c r="BR27" s="52"/>
      <c r="BS27" s="52"/>
      <c r="BT27" s="52"/>
      <c r="BU27" s="52"/>
      <c r="BV27" s="52"/>
      <c r="BW27" s="52"/>
      <c r="BX27" s="52"/>
      <c r="BY27" s="52"/>
      <c r="BZ27" s="53"/>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54"/>
      <c r="BM28" s="52"/>
      <c r="BN28" s="52"/>
      <c r="BO28" s="52"/>
      <c r="BP28" s="52"/>
      <c r="BQ28" s="52"/>
      <c r="BR28" s="52"/>
      <c r="BS28" s="52"/>
      <c r="BT28" s="52"/>
      <c r="BU28" s="52"/>
      <c r="BV28" s="52"/>
      <c r="BW28" s="52"/>
      <c r="BX28" s="52"/>
      <c r="BY28" s="52"/>
      <c r="BZ28" s="53"/>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54"/>
      <c r="BM29" s="52"/>
      <c r="BN29" s="52"/>
      <c r="BO29" s="52"/>
      <c r="BP29" s="52"/>
      <c r="BQ29" s="52"/>
      <c r="BR29" s="52"/>
      <c r="BS29" s="52"/>
      <c r="BT29" s="52"/>
      <c r="BU29" s="52"/>
      <c r="BV29" s="52"/>
      <c r="BW29" s="52"/>
      <c r="BX29" s="52"/>
      <c r="BY29" s="52"/>
      <c r="BZ29" s="53"/>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54"/>
      <c r="BM30" s="52"/>
      <c r="BN30" s="52"/>
      <c r="BO30" s="52"/>
      <c r="BP30" s="52"/>
      <c r="BQ30" s="52"/>
      <c r="BR30" s="52"/>
      <c r="BS30" s="52"/>
      <c r="BT30" s="52"/>
      <c r="BU30" s="52"/>
      <c r="BV30" s="52"/>
      <c r="BW30" s="52"/>
      <c r="BX30" s="52"/>
      <c r="BY30" s="52"/>
      <c r="BZ30" s="53"/>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54"/>
      <c r="BM31" s="52"/>
      <c r="BN31" s="52"/>
      <c r="BO31" s="52"/>
      <c r="BP31" s="52"/>
      <c r="BQ31" s="52"/>
      <c r="BR31" s="52"/>
      <c r="BS31" s="52"/>
      <c r="BT31" s="52"/>
      <c r="BU31" s="52"/>
      <c r="BV31" s="52"/>
      <c r="BW31" s="52"/>
      <c r="BX31" s="52"/>
      <c r="BY31" s="52"/>
      <c r="BZ31" s="53"/>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54"/>
      <c r="BM32" s="52"/>
      <c r="BN32" s="52"/>
      <c r="BO32" s="52"/>
      <c r="BP32" s="52"/>
      <c r="BQ32" s="52"/>
      <c r="BR32" s="52"/>
      <c r="BS32" s="52"/>
      <c r="BT32" s="52"/>
      <c r="BU32" s="52"/>
      <c r="BV32" s="52"/>
      <c r="BW32" s="52"/>
      <c r="BX32" s="52"/>
      <c r="BY32" s="52"/>
      <c r="BZ32" s="53"/>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54"/>
      <c r="BM33" s="52"/>
      <c r="BN33" s="52"/>
      <c r="BO33" s="52"/>
      <c r="BP33" s="52"/>
      <c r="BQ33" s="52"/>
      <c r="BR33" s="52"/>
      <c r="BS33" s="52"/>
      <c r="BT33" s="52"/>
      <c r="BU33" s="52"/>
      <c r="BV33" s="52"/>
      <c r="BW33" s="52"/>
      <c r="BX33" s="52"/>
      <c r="BY33" s="52"/>
      <c r="BZ33" s="53"/>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4"/>
      <c r="BM34" s="52"/>
      <c r="BN34" s="52"/>
      <c r="BO34" s="52"/>
      <c r="BP34" s="52"/>
      <c r="BQ34" s="52"/>
      <c r="BR34" s="52"/>
      <c r="BS34" s="52"/>
      <c r="BT34" s="52"/>
      <c r="BU34" s="52"/>
      <c r="BV34" s="52"/>
      <c r="BW34" s="52"/>
      <c r="BX34" s="52"/>
      <c r="BY34" s="52"/>
      <c r="BZ34" s="53"/>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4"/>
      <c r="BM35" s="52"/>
      <c r="BN35" s="52"/>
      <c r="BO35" s="52"/>
      <c r="BP35" s="52"/>
      <c r="BQ35" s="52"/>
      <c r="BR35" s="52"/>
      <c r="BS35" s="52"/>
      <c r="BT35" s="52"/>
      <c r="BU35" s="52"/>
      <c r="BV35" s="52"/>
      <c r="BW35" s="52"/>
      <c r="BX35" s="52"/>
      <c r="BY35" s="52"/>
      <c r="BZ35" s="53"/>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54"/>
      <c r="BM36" s="52"/>
      <c r="BN36" s="52"/>
      <c r="BO36" s="52"/>
      <c r="BP36" s="52"/>
      <c r="BQ36" s="52"/>
      <c r="BR36" s="52"/>
      <c r="BS36" s="52"/>
      <c r="BT36" s="52"/>
      <c r="BU36" s="52"/>
      <c r="BV36" s="52"/>
      <c r="BW36" s="52"/>
      <c r="BX36" s="52"/>
      <c r="BY36" s="52"/>
      <c r="BZ36" s="53"/>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54"/>
      <c r="BM37" s="52"/>
      <c r="BN37" s="52"/>
      <c r="BO37" s="52"/>
      <c r="BP37" s="52"/>
      <c r="BQ37" s="52"/>
      <c r="BR37" s="52"/>
      <c r="BS37" s="52"/>
      <c r="BT37" s="52"/>
      <c r="BU37" s="52"/>
      <c r="BV37" s="52"/>
      <c r="BW37" s="52"/>
      <c r="BX37" s="52"/>
      <c r="BY37" s="52"/>
      <c r="BZ37" s="53"/>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54"/>
      <c r="BM38" s="52"/>
      <c r="BN38" s="52"/>
      <c r="BO38" s="52"/>
      <c r="BP38" s="52"/>
      <c r="BQ38" s="52"/>
      <c r="BR38" s="52"/>
      <c r="BS38" s="52"/>
      <c r="BT38" s="52"/>
      <c r="BU38" s="52"/>
      <c r="BV38" s="52"/>
      <c r="BW38" s="52"/>
      <c r="BX38" s="52"/>
      <c r="BY38" s="52"/>
      <c r="BZ38" s="53"/>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54"/>
      <c r="BM39" s="52"/>
      <c r="BN39" s="52"/>
      <c r="BO39" s="52"/>
      <c r="BP39" s="52"/>
      <c r="BQ39" s="52"/>
      <c r="BR39" s="52"/>
      <c r="BS39" s="52"/>
      <c r="BT39" s="52"/>
      <c r="BU39" s="52"/>
      <c r="BV39" s="52"/>
      <c r="BW39" s="52"/>
      <c r="BX39" s="52"/>
      <c r="BY39" s="52"/>
      <c r="BZ39" s="53"/>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54"/>
      <c r="BM40" s="52"/>
      <c r="BN40" s="52"/>
      <c r="BO40" s="52"/>
      <c r="BP40" s="52"/>
      <c r="BQ40" s="52"/>
      <c r="BR40" s="52"/>
      <c r="BS40" s="52"/>
      <c r="BT40" s="52"/>
      <c r="BU40" s="52"/>
      <c r="BV40" s="52"/>
      <c r="BW40" s="52"/>
      <c r="BX40" s="52"/>
      <c r="BY40" s="52"/>
      <c r="BZ40" s="53"/>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54"/>
      <c r="BM41" s="52"/>
      <c r="BN41" s="52"/>
      <c r="BO41" s="52"/>
      <c r="BP41" s="52"/>
      <c r="BQ41" s="52"/>
      <c r="BR41" s="52"/>
      <c r="BS41" s="52"/>
      <c r="BT41" s="52"/>
      <c r="BU41" s="52"/>
      <c r="BV41" s="52"/>
      <c r="BW41" s="52"/>
      <c r="BX41" s="52"/>
      <c r="BY41" s="52"/>
      <c r="BZ41" s="53"/>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54"/>
      <c r="BM42" s="52"/>
      <c r="BN42" s="52"/>
      <c r="BO42" s="52"/>
      <c r="BP42" s="52"/>
      <c r="BQ42" s="52"/>
      <c r="BR42" s="52"/>
      <c r="BS42" s="52"/>
      <c r="BT42" s="52"/>
      <c r="BU42" s="52"/>
      <c r="BV42" s="52"/>
      <c r="BW42" s="52"/>
      <c r="BX42" s="52"/>
      <c r="BY42" s="52"/>
      <c r="BZ42" s="53"/>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54"/>
      <c r="BM43" s="52"/>
      <c r="BN43" s="52"/>
      <c r="BO43" s="52"/>
      <c r="BP43" s="52"/>
      <c r="BQ43" s="52"/>
      <c r="BR43" s="52"/>
      <c r="BS43" s="52"/>
      <c r="BT43" s="52"/>
      <c r="BU43" s="52"/>
      <c r="BV43" s="52"/>
      <c r="BW43" s="52"/>
      <c r="BX43" s="52"/>
      <c r="BY43" s="52"/>
      <c r="BZ43" s="53"/>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54"/>
      <c r="BM44" s="52"/>
      <c r="BN44" s="52"/>
      <c r="BO44" s="52"/>
      <c r="BP44" s="52"/>
      <c r="BQ44" s="52"/>
      <c r="BR44" s="52"/>
      <c r="BS44" s="52"/>
      <c r="BT44" s="52"/>
      <c r="BU44" s="52"/>
      <c r="BV44" s="52"/>
      <c r="BW44" s="52"/>
      <c r="BX44" s="52"/>
      <c r="BY44" s="52"/>
      <c r="BZ44" s="53"/>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45" t="s">
        <v>26</v>
      </c>
      <c r="BM45" s="46"/>
      <c r="BN45" s="46"/>
      <c r="BO45" s="46"/>
      <c r="BP45" s="46"/>
      <c r="BQ45" s="46"/>
      <c r="BR45" s="46"/>
      <c r="BS45" s="46"/>
      <c r="BT45" s="46"/>
      <c r="BU45" s="46"/>
      <c r="BV45" s="46"/>
      <c r="BW45" s="46"/>
      <c r="BX45" s="46"/>
      <c r="BY45" s="46"/>
      <c r="BZ45" s="47"/>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48"/>
      <c r="BM46" s="49"/>
      <c r="BN46" s="49"/>
      <c r="BO46" s="49"/>
      <c r="BP46" s="49"/>
      <c r="BQ46" s="49"/>
      <c r="BR46" s="49"/>
      <c r="BS46" s="49"/>
      <c r="BT46" s="49"/>
      <c r="BU46" s="49"/>
      <c r="BV46" s="49"/>
      <c r="BW46" s="49"/>
      <c r="BX46" s="49"/>
      <c r="BY46" s="49"/>
      <c r="BZ46" s="50"/>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51" t="s">
        <v>110</v>
      </c>
      <c r="BM47" s="52"/>
      <c r="BN47" s="52"/>
      <c r="BO47" s="52"/>
      <c r="BP47" s="52"/>
      <c r="BQ47" s="52"/>
      <c r="BR47" s="52"/>
      <c r="BS47" s="52"/>
      <c r="BT47" s="52"/>
      <c r="BU47" s="52"/>
      <c r="BV47" s="52"/>
      <c r="BW47" s="52"/>
      <c r="BX47" s="52"/>
      <c r="BY47" s="52"/>
      <c r="BZ47" s="53"/>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54"/>
      <c r="BM48" s="52"/>
      <c r="BN48" s="52"/>
      <c r="BO48" s="52"/>
      <c r="BP48" s="52"/>
      <c r="BQ48" s="52"/>
      <c r="BR48" s="52"/>
      <c r="BS48" s="52"/>
      <c r="BT48" s="52"/>
      <c r="BU48" s="52"/>
      <c r="BV48" s="52"/>
      <c r="BW48" s="52"/>
      <c r="BX48" s="52"/>
      <c r="BY48" s="52"/>
      <c r="BZ48" s="53"/>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54"/>
      <c r="BM49" s="52"/>
      <c r="BN49" s="52"/>
      <c r="BO49" s="52"/>
      <c r="BP49" s="52"/>
      <c r="BQ49" s="52"/>
      <c r="BR49" s="52"/>
      <c r="BS49" s="52"/>
      <c r="BT49" s="52"/>
      <c r="BU49" s="52"/>
      <c r="BV49" s="52"/>
      <c r="BW49" s="52"/>
      <c r="BX49" s="52"/>
      <c r="BY49" s="52"/>
      <c r="BZ49" s="53"/>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54"/>
      <c r="BM50" s="52"/>
      <c r="BN50" s="52"/>
      <c r="BO50" s="52"/>
      <c r="BP50" s="52"/>
      <c r="BQ50" s="52"/>
      <c r="BR50" s="52"/>
      <c r="BS50" s="52"/>
      <c r="BT50" s="52"/>
      <c r="BU50" s="52"/>
      <c r="BV50" s="52"/>
      <c r="BW50" s="52"/>
      <c r="BX50" s="52"/>
      <c r="BY50" s="52"/>
      <c r="BZ50" s="53"/>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54"/>
      <c r="BM51" s="52"/>
      <c r="BN51" s="52"/>
      <c r="BO51" s="52"/>
      <c r="BP51" s="52"/>
      <c r="BQ51" s="52"/>
      <c r="BR51" s="52"/>
      <c r="BS51" s="52"/>
      <c r="BT51" s="52"/>
      <c r="BU51" s="52"/>
      <c r="BV51" s="52"/>
      <c r="BW51" s="52"/>
      <c r="BX51" s="52"/>
      <c r="BY51" s="52"/>
      <c r="BZ51" s="53"/>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54"/>
      <c r="BM52" s="52"/>
      <c r="BN52" s="52"/>
      <c r="BO52" s="52"/>
      <c r="BP52" s="52"/>
      <c r="BQ52" s="52"/>
      <c r="BR52" s="52"/>
      <c r="BS52" s="52"/>
      <c r="BT52" s="52"/>
      <c r="BU52" s="52"/>
      <c r="BV52" s="52"/>
      <c r="BW52" s="52"/>
      <c r="BX52" s="52"/>
      <c r="BY52" s="52"/>
      <c r="BZ52" s="53"/>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54"/>
      <c r="BM53" s="52"/>
      <c r="BN53" s="52"/>
      <c r="BO53" s="52"/>
      <c r="BP53" s="52"/>
      <c r="BQ53" s="52"/>
      <c r="BR53" s="52"/>
      <c r="BS53" s="52"/>
      <c r="BT53" s="52"/>
      <c r="BU53" s="52"/>
      <c r="BV53" s="52"/>
      <c r="BW53" s="52"/>
      <c r="BX53" s="52"/>
      <c r="BY53" s="52"/>
      <c r="BZ53" s="53"/>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54"/>
      <c r="BM54" s="52"/>
      <c r="BN54" s="52"/>
      <c r="BO54" s="52"/>
      <c r="BP54" s="52"/>
      <c r="BQ54" s="52"/>
      <c r="BR54" s="52"/>
      <c r="BS54" s="52"/>
      <c r="BT54" s="52"/>
      <c r="BU54" s="52"/>
      <c r="BV54" s="52"/>
      <c r="BW54" s="52"/>
      <c r="BX54" s="52"/>
      <c r="BY54" s="52"/>
      <c r="BZ54" s="53"/>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54"/>
      <c r="BM55" s="52"/>
      <c r="BN55" s="52"/>
      <c r="BO55" s="52"/>
      <c r="BP55" s="52"/>
      <c r="BQ55" s="52"/>
      <c r="BR55" s="52"/>
      <c r="BS55" s="52"/>
      <c r="BT55" s="52"/>
      <c r="BU55" s="52"/>
      <c r="BV55" s="52"/>
      <c r="BW55" s="52"/>
      <c r="BX55" s="52"/>
      <c r="BY55" s="52"/>
      <c r="BZ55" s="53"/>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2"/>
      <c r="BN56" s="52"/>
      <c r="BO56" s="52"/>
      <c r="BP56" s="52"/>
      <c r="BQ56" s="52"/>
      <c r="BR56" s="52"/>
      <c r="BS56" s="52"/>
      <c r="BT56" s="52"/>
      <c r="BU56" s="52"/>
      <c r="BV56" s="52"/>
      <c r="BW56" s="52"/>
      <c r="BX56" s="52"/>
      <c r="BY56" s="52"/>
      <c r="BZ56" s="53"/>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2"/>
      <c r="BN57" s="52"/>
      <c r="BO57" s="52"/>
      <c r="BP57" s="52"/>
      <c r="BQ57" s="52"/>
      <c r="BR57" s="52"/>
      <c r="BS57" s="52"/>
      <c r="BT57" s="52"/>
      <c r="BU57" s="52"/>
      <c r="BV57" s="52"/>
      <c r="BW57" s="52"/>
      <c r="BX57" s="52"/>
      <c r="BY57" s="52"/>
      <c r="BZ57" s="53"/>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2"/>
      <c r="BN58" s="52"/>
      <c r="BO58" s="52"/>
      <c r="BP58" s="52"/>
      <c r="BQ58" s="52"/>
      <c r="BR58" s="52"/>
      <c r="BS58" s="52"/>
      <c r="BT58" s="52"/>
      <c r="BU58" s="52"/>
      <c r="BV58" s="52"/>
      <c r="BW58" s="52"/>
      <c r="BX58" s="52"/>
      <c r="BY58" s="52"/>
      <c r="BZ58" s="53"/>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2"/>
      <c r="BN59" s="52"/>
      <c r="BO59" s="52"/>
      <c r="BP59" s="52"/>
      <c r="BQ59" s="52"/>
      <c r="BR59" s="52"/>
      <c r="BS59" s="52"/>
      <c r="BT59" s="52"/>
      <c r="BU59" s="52"/>
      <c r="BV59" s="52"/>
      <c r="BW59" s="52"/>
      <c r="BX59" s="52"/>
      <c r="BY59" s="52"/>
      <c r="BZ59" s="53"/>
    </row>
    <row r="60" spans="1:78" ht="13.5" customHeight="1" x14ac:dyDescent="0.15">
      <c r="A60" s="2"/>
      <c r="B60" s="63" t="s">
        <v>27</v>
      </c>
      <c r="C60" s="64"/>
      <c r="D60" s="64"/>
      <c r="E60" s="64"/>
      <c r="F60" s="64"/>
      <c r="G60" s="64"/>
      <c r="H60" s="64"/>
      <c r="I60" s="64"/>
      <c r="J60" s="64"/>
      <c r="K60" s="64"/>
      <c r="L60" s="64"/>
      <c r="M60" s="64"/>
      <c r="N60" s="64"/>
      <c r="O60" s="64"/>
      <c r="P60" s="64"/>
      <c r="Q60" s="64"/>
      <c r="R60" s="64"/>
      <c r="S60" s="64"/>
      <c r="T60" s="64"/>
      <c r="U60" s="64"/>
      <c r="V60" s="64"/>
      <c r="W60" s="64"/>
      <c r="X60" s="64"/>
      <c r="Y60" s="64"/>
      <c r="Z60" s="64"/>
      <c r="AA60" s="64"/>
      <c r="AB60" s="64"/>
      <c r="AC60" s="64"/>
      <c r="AD60" s="64"/>
      <c r="AE60" s="64"/>
      <c r="AF60" s="64"/>
      <c r="AG60" s="64"/>
      <c r="AH60" s="64"/>
      <c r="AI60" s="64"/>
      <c r="AJ60" s="64"/>
      <c r="AK60" s="64"/>
      <c r="AL60" s="64"/>
      <c r="AM60" s="64"/>
      <c r="AN60" s="64"/>
      <c r="AO60" s="64"/>
      <c r="AP60" s="64"/>
      <c r="AQ60" s="64"/>
      <c r="AR60" s="64"/>
      <c r="AS60" s="64"/>
      <c r="AT60" s="64"/>
      <c r="AU60" s="64"/>
      <c r="AV60" s="64"/>
      <c r="AW60" s="64"/>
      <c r="AX60" s="64"/>
      <c r="AY60" s="64"/>
      <c r="AZ60" s="64"/>
      <c r="BA60" s="64"/>
      <c r="BB60" s="64"/>
      <c r="BC60" s="64"/>
      <c r="BD60" s="64"/>
      <c r="BE60" s="64"/>
      <c r="BF60" s="64"/>
      <c r="BG60" s="64"/>
      <c r="BH60" s="64"/>
      <c r="BI60" s="64"/>
      <c r="BJ60" s="65"/>
      <c r="BK60" s="2"/>
      <c r="BL60" s="54"/>
      <c r="BM60" s="52"/>
      <c r="BN60" s="52"/>
      <c r="BO60" s="52"/>
      <c r="BP60" s="52"/>
      <c r="BQ60" s="52"/>
      <c r="BR60" s="52"/>
      <c r="BS60" s="52"/>
      <c r="BT60" s="52"/>
      <c r="BU60" s="52"/>
      <c r="BV60" s="52"/>
      <c r="BW60" s="52"/>
      <c r="BX60" s="52"/>
      <c r="BY60" s="52"/>
      <c r="BZ60" s="53"/>
    </row>
    <row r="61" spans="1:78" ht="13.5" customHeight="1" x14ac:dyDescent="0.15">
      <c r="A61" s="2"/>
      <c r="B61" s="63"/>
      <c r="C61" s="64"/>
      <c r="D61" s="64"/>
      <c r="E61" s="64"/>
      <c r="F61" s="64"/>
      <c r="G61" s="64"/>
      <c r="H61" s="64"/>
      <c r="I61" s="64"/>
      <c r="J61" s="64"/>
      <c r="K61" s="64"/>
      <c r="L61" s="64"/>
      <c r="M61" s="64"/>
      <c r="N61" s="64"/>
      <c r="O61" s="64"/>
      <c r="P61" s="64"/>
      <c r="Q61" s="64"/>
      <c r="R61" s="64"/>
      <c r="S61" s="64"/>
      <c r="T61" s="64"/>
      <c r="U61" s="64"/>
      <c r="V61" s="64"/>
      <c r="W61" s="64"/>
      <c r="X61" s="64"/>
      <c r="Y61" s="64"/>
      <c r="Z61" s="64"/>
      <c r="AA61" s="64"/>
      <c r="AB61" s="64"/>
      <c r="AC61" s="64"/>
      <c r="AD61" s="64"/>
      <c r="AE61" s="64"/>
      <c r="AF61" s="64"/>
      <c r="AG61" s="64"/>
      <c r="AH61" s="64"/>
      <c r="AI61" s="64"/>
      <c r="AJ61" s="64"/>
      <c r="AK61" s="64"/>
      <c r="AL61" s="64"/>
      <c r="AM61" s="64"/>
      <c r="AN61" s="64"/>
      <c r="AO61" s="64"/>
      <c r="AP61" s="64"/>
      <c r="AQ61" s="64"/>
      <c r="AR61" s="64"/>
      <c r="AS61" s="64"/>
      <c r="AT61" s="64"/>
      <c r="AU61" s="64"/>
      <c r="AV61" s="64"/>
      <c r="AW61" s="64"/>
      <c r="AX61" s="64"/>
      <c r="AY61" s="64"/>
      <c r="AZ61" s="64"/>
      <c r="BA61" s="64"/>
      <c r="BB61" s="64"/>
      <c r="BC61" s="64"/>
      <c r="BD61" s="64"/>
      <c r="BE61" s="64"/>
      <c r="BF61" s="64"/>
      <c r="BG61" s="64"/>
      <c r="BH61" s="64"/>
      <c r="BI61" s="64"/>
      <c r="BJ61" s="65"/>
      <c r="BK61" s="2"/>
      <c r="BL61" s="54"/>
      <c r="BM61" s="52"/>
      <c r="BN61" s="52"/>
      <c r="BO61" s="52"/>
      <c r="BP61" s="52"/>
      <c r="BQ61" s="52"/>
      <c r="BR61" s="52"/>
      <c r="BS61" s="52"/>
      <c r="BT61" s="52"/>
      <c r="BU61" s="52"/>
      <c r="BV61" s="52"/>
      <c r="BW61" s="52"/>
      <c r="BX61" s="52"/>
      <c r="BY61" s="52"/>
      <c r="BZ61" s="53"/>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54"/>
      <c r="BM62" s="52"/>
      <c r="BN62" s="52"/>
      <c r="BO62" s="52"/>
      <c r="BP62" s="52"/>
      <c r="BQ62" s="52"/>
      <c r="BR62" s="52"/>
      <c r="BS62" s="52"/>
      <c r="BT62" s="52"/>
      <c r="BU62" s="52"/>
      <c r="BV62" s="52"/>
      <c r="BW62" s="52"/>
      <c r="BX62" s="52"/>
      <c r="BY62" s="52"/>
      <c r="BZ62" s="53"/>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54"/>
      <c r="BM63" s="52"/>
      <c r="BN63" s="52"/>
      <c r="BO63" s="52"/>
      <c r="BP63" s="52"/>
      <c r="BQ63" s="52"/>
      <c r="BR63" s="52"/>
      <c r="BS63" s="52"/>
      <c r="BT63" s="52"/>
      <c r="BU63" s="52"/>
      <c r="BV63" s="52"/>
      <c r="BW63" s="52"/>
      <c r="BX63" s="52"/>
      <c r="BY63" s="52"/>
      <c r="BZ63" s="53"/>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45" t="s">
        <v>28</v>
      </c>
      <c r="BM64" s="46"/>
      <c r="BN64" s="46"/>
      <c r="BO64" s="46"/>
      <c r="BP64" s="46"/>
      <c r="BQ64" s="46"/>
      <c r="BR64" s="46"/>
      <c r="BS64" s="46"/>
      <c r="BT64" s="46"/>
      <c r="BU64" s="46"/>
      <c r="BV64" s="46"/>
      <c r="BW64" s="46"/>
      <c r="BX64" s="46"/>
      <c r="BY64" s="46"/>
      <c r="BZ64" s="47"/>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48"/>
      <c r="BM65" s="49"/>
      <c r="BN65" s="49"/>
      <c r="BO65" s="49"/>
      <c r="BP65" s="49"/>
      <c r="BQ65" s="49"/>
      <c r="BR65" s="49"/>
      <c r="BS65" s="49"/>
      <c r="BT65" s="49"/>
      <c r="BU65" s="49"/>
      <c r="BV65" s="49"/>
      <c r="BW65" s="49"/>
      <c r="BX65" s="49"/>
      <c r="BY65" s="49"/>
      <c r="BZ65" s="50"/>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51" t="s">
        <v>111</v>
      </c>
      <c r="BM66" s="52"/>
      <c r="BN66" s="52"/>
      <c r="BO66" s="52"/>
      <c r="BP66" s="52"/>
      <c r="BQ66" s="52"/>
      <c r="BR66" s="52"/>
      <c r="BS66" s="52"/>
      <c r="BT66" s="52"/>
      <c r="BU66" s="52"/>
      <c r="BV66" s="52"/>
      <c r="BW66" s="52"/>
      <c r="BX66" s="52"/>
      <c r="BY66" s="52"/>
      <c r="BZ66" s="53"/>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54"/>
      <c r="BM67" s="52"/>
      <c r="BN67" s="52"/>
      <c r="BO67" s="52"/>
      <c r="BP67" s="52"/>
      <c r="BQ67" s="52"/>
      <c r="BR67" s="52"/>
      <c r="BS67" s="52"/>
      <c r="BT67" s="52"/>
      <c r="BU67" s="52"/>
      <c r="BV67" s="52"/>
      <c r="BW67" s="52"/>
      <c r="BX67" s="52"/>
      <c r="BY67" s="52"/>
      <c r="BZ67" s="53"/>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54"/>
      <c r="BM68" s="52"/>
      <c r="BN68" s="52"/>
      <c r="BO68" s="52"/>
      <c r="BP68" s="52"/>
      <c r="BQ68" s="52"/>
      <c r="BR68" s="52"/>
      <c r="BS68" s="52"/>
      <c r="BT68" s="52"/>
      <c r="BU68" s="52"/>
      <c r="BV68" s="52"/>
      <c r="BW68" s="52"/>
      <c r="BX68" s="52"/>
      <c r="BY68" s="52"/>
      <c r="BZ68" s="53"/>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54"/>
      <c r="BM69" s="52"/>
      <c r="BN69" s="52"/>
      <c r="BO69" s="52"/>
      <c r="BP69" s="52"/>
      <c r="BQ69" s="52"/>
      <c r="BR69" s="52"/>
      <c r="BS69" s="52"/>
      <c r="BT69" s="52"/>
      <c r="BU69" s="52"/>
      <c r="BV69" s="52"/>
      <c r="BW69" s="52"/>
      <c r="BX69" s="52"/>
      <c r="BY69" s="52"/>
      <c r="BZ69" s="53"/>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54"/>
      <c r="BM70" s="52"/>
      <c r="BN70" s="52"/>
      <c r="BO70" s="52"/>
      <c r="BP70" s="52"/>
      <c r="BQ70" s="52"/>
      <c r="BR70" s="52"/>
      <c r="BS70" s="52"/>
      <c r="BT70" s="52"/>
      <c r="BU70" s="52"/>
      <c r="BV70" s="52"/>
      <c r="BW70" s="52"/>
      <c r="BX70" s="52"/>
      <c r="BY70" s="52"/>
      <c r="BZ70" s="53"/>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54"/>
      <c r="BM71" s="52"/>
      <c r="BN71" s="52"/>
      <c r="BO71" s="52"/>
      <c r="BP71" s="52"/>
      <c r="BQ71" s="52"/>
      <c r="BR71" s="52"/>
      <c r="BS71" s="52"/>
      <c r="BT71" s="52"/>
      <c r="BU71" s="52"/>
      <c r="BV71" s="52"/>
      <c r="BW71" s="52"/>
      <c r="BX71" s="52"/>
      <c r="BY71" s="52"/>
      <c r="BZ71" s="53"/>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54"/>
      <c r="BM72" s="52"/>
      <c r="BN72" s="52"/>
      <c r="BO72" s="52"/>
      <c r="BP72" s="52"/>
      <c r="BQ72" s="52"/>
      <c r="BR72" s="52"/>
      <c r="BS72" s="52"/>
      <c r="BT72" s="52"/>
      <c r="BU72" s="52"/>
      <c r="BV72" s="52"/>
      <c r="BW72" s="52"/>
      <c r="BX72" s="52"/>
      <c r="BY72" s="52"/>
      <c r="BZ72" s="53"/>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54"/>
      <c r="BM73" s="52"/>
      <c r="BN73" s="52"/>
      <c r="BO73" s="52"/>
      <c r="BP73" s="52"/>
      <c r="BQ73" s="52"/>
      <c r="BR73" s="52"/>
      <c r="BS73" s="52"/>
      <c r="BT73" s="52"/>
      <c r="BU73" s="52"/>
      <c r="BV73" s="52"/>
      <c r="BW73" s="52"/>
      <c r="BX73" s="52"/>
      <c r="BY73" s="52"/>
      <c r="BZ73" s="53"/>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54"/>
      <c r="BM74" s="52"/>
      <c r="BN74" s="52"/>
      <c r="BO74" s="52"/>
      <c r="BP74" s="52"/>
      <c r="BQ74" s="52"/>
      <c r="BR74" s="52"/>
      <c r="BS74" s="52"/>
      <c r="BT74" s="52"/>
      <c r="BU74" s="52"/>
      <c r="BV74" s="52"/>
      <c r="BW74" s="52"/>
      <c r="BX74" s="52"/>
      <c r="BY74" s="52"/>
      <c r="BZ74" s="53"/>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54"/>
      <c r="BM75" s="52"/>
      <c r="BN75" s="52"/>
      <c r="BO75" s="52"/>
      <c r="BP75" s="52"/>
      <c r="BQ75" s="52"/>
      <c r="BR75" s="52"/>
      <c r="BS75" s="52"/>
      <c r="BT75" s="52"/>
      <c r="BU75" s="52"/>
      <c r="BV75" s="52"/>
      <c r="BW75" s="52"/>
      <c r="BX75" s="52"/>
      <c r="BY75" s="52"/>
      <c r="BZ75" s="53"/>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54"/>
      <c r="BM76" s="52"/>
      <c r="BN76" s="52"/>
      <c r="BO76" s="52"/>
      <c r="BP76" s="52"/>
      <c r="BQ76" s="52"/>
      <c r="BR76" s="52"/>
      <c r="BS76" s="52"/>
      <c r="BT76" s="52"/>
      <c r="BU76" s="52"/>
      <c r="BV76" s="52"/>
      <c r="BW76" s="52"/>
      <c r="BX76" s="52"/>
      <c r="BY76" s="52"/>
      <c r="BZ76" s="53"/>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54"/>
      <c r="BM77" s="52"/>
      <c r="BN77" s="52"/>
      <c r="BO77" s="52"/>
      <c r="BP77" s="52"/>
      <c r="BQ77" s="52"/>
      <c r="BR77" s="52"/>
      <c r="BS77" s="52"/>
      <c r="BT77" s="52"/>
      <c r="BU77" s="52"/>
      <c r="BV77" s="52"/>
      <c r="BW77" s="52"/>
      <c r="BX77" s="52"/>
      <c r="BY77" s="52"/>
      <c r="BZ77" s="53"/>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54"/>
      <c r="BM78" s="52"/>
      <c r="BN78" s="52"/>
      <c r="BO78" s="52"/>
      <c r="BP78" s="52"/>
      <c r="BQ78" s="52"/>
      <c r="BR78" s="52"/>
      <c r="BS78" s="52"/>
      <c r="BT78" s="52"/>
      <c r="BU78" s="52"/>
      <c r="BV78" s="52"/>
      <c r="BW78" s="52"/>
      <c r="BX78" s="52"/>
      <c r="BY78" s="52"/>
      <c r="BZ78" s="53"/>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54"/>
      <c r="BM79" s="52"/>
      <c r="BN79" s="52"/>
      <c r="BO79" s="52"/>
      <c r="BP79" s="52"/>
      <c r="BQ79" s="52"/>
      <c r="BR79" s="52"/>
      <c r="BS79" s="52"/>
      <c r="BT79" s="52"/>
      <c r="BU79" s="52"/>
      <c r="BV79" s="52"/>
      <c r="BW79" s="52"/>
      <c r="BX79" s="52"/>
      <c r="BY79" s="52"/>
      <c r="BZ79" s="53"/>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54"/>
      <c r="BM80" s="52"/>
      <c r="BN80" s="52"/>
      <c r="BO80" s="52"/>
      <c r="BP80" s="52"/>
      <c r="BQ80" s="52"/>
      <c r="BR80" s="52"/>
      <c r="BS80" s="52"/>
      <c r="BT80" s="52"/>
      <c r="BU80" s="52"/>
      <c r="BV80" s="52"/>
      <c r="BW80" s="52"/>
      <c r="BX80" s="52"/>
      <c r="BY80" s="52"/>
      <c r="BZ80" s="53"/>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54"/>
      <c r="BM81" s="52"/>
      <c r="BN81" s="52"/>
      <c r="BO81" s="52"/>
      <c r="BP81" s="52"/>
      <c r="BQ81" s="52"/>
      <c r="BR81" s="52"/>
      <c r="BS81" s="52"/>
      <c r="BT81" s="52"/>
      <c r="BU81" s="52"/>
      <c r="BV81" s="52"/>
      <c r="BW81" s="52"/>
      <c r="BX81" s="52"/>
      <c r="BY81" s="52"/>
      <c r="BZ81" s="53"/>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5"/>
      <c r="BM82" s="56"/>
      <c r="BN82" s="56"/>
      <c r="BO82" s="56"/>
      <c r="BP82" s="56"/>
      <c r="BQ82" s="56"/>
      <c r="BR82" s="56"/>
      <c r="BS82" s="56"/>
      <c r="BT82" s="56"/>
      <c r="BU82" s="56"/>
      <c r="BV82" s="56"/>
      <c r="BW82" s="56"/>
      <c r="BX82" s="56"/>
      <c r="BY82" s="56"/>
      <c r="BZ82" s="57"/>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【112.01】</v>
      </c>
      <c r="F85" s="27" t="str">
        <f>データ!AS6</f>
        <v>【1.08】</v>
      </c>
      <c r="G85" s="27" t="str">
        <f>データ!BD6</f>
        <v>【264.97】</v>
      </c>
      <c r="H85" s="27" t="str">
        <f>データ!BO6</f>
        <v>【266.61】</v>
      </c>
      <c r="I85" s="27" t="str">
        <f>データ!BZ6</f>
        <v>【103.24】</v>
      </c>
      <c r="J85" s="27" t="str">
        <f>データ!CK6</f>
        <v>【168.38】</v>
      </c>
      <c r="K85" s="27" t="str">
        <f>データ!CV6</f>
        <v>【60.00】</v>
      </c>
      <c r="L85" s="27" t="str">
        <f>データ!DG6</f>
        <v>【89.80】</v>
      </c>
      <c r="M85" s="27" t="str">
        <f>データ!DR6</f>
        <v>【49.59】</v>
      </c>
      <c r="N85" s="27" t="str">
        <f>データ!EC6</f>
        <v>【19.44】</v>
      </c>
      <c r="O85" s="27" t="str">
        <f>データ!EN6</f>
        <v>【0.68】</v>
      </c>
    </row>
  </sheetData>
  <sheetProtection algorithmName="SHA-512" hashValue="xkLkDi3ziwMgUrmmLR+UgVv79uscq3Ik7MiyUYCy8jiSU/CZpZ10sW2cm92GAJlj9mZ08HQ8y+Z/pJk3qcAcNA==" saltValue="ZjaByc/uILovRYQfU1ab1Q==" spinCount="100000" sheet="1" objects="1" scenarios="1" formatCells="0" formatColumns="0" formatRows="0"/>
  <mergeCells count="44">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64:BZ65"/>
    <mergeCell ref="BL66:BZ82"/>
    <mergeCell ref="BL11:BZ13"/>
    <mergeCell ref="B14:BJ15"/>
    <mergeCell ref="BL14:BZ15"/>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89" t="s">
        <v>50</v>
      </c>
      <c r="I3" s="90"/>
      <c r="J3" s="90"/>
      <c r="K3" s="90"/>
      <c r="L3" s="90"/>
      <c r="M3" s="90"/>
      <c r="N3" s="90"/>
      <c r="O3" s="90"/>
      <c r="P3" s="90"/>
      <c r="Q3" s="90"/>
      <c r="R3" s="90"/>
      <c r="S3" s="90"/>
      <c r="T3" s="90"/>
      <c r="U3" s="90"/>
      <c r="V3" s="90"/>
      <c r="W3" s="91"/>
      <c r="X3" s="95" t="s">
        <v>51</v>
      </c>
      <c r="Y3" s="88"/>
      <c r="Z3" s="88"/>
      <c r="AA3" s="88"/>
      <c r="AB3" s="88"/>
      <c r="AC3" s="88"/>
      <c r="AD3" s="88"/>
      <c r="AE3" s="88"/>
      <c r="AF3" s="88"/>
      <c r="AG3" s="88"/>
      <c r="AH3" s="88"/>
      <c r="AI3" s="88"/>
      <c r="AJ3" s="88"/>
      <c r="AK3" s="88"/>
      <c r="AL3" s="88"/>
      <c r="AM3" s="88"/>
      <c r="AN3" s="88"/>
      <c r="AO3" s="88"/>
      <c r="AP3" s="88"/>
      <c r="AQ3" s="88"/>
      <c r="AR3" s="88"/>
      <c r="AS3" s="88"/>
      <c r="AT3" s="88"/>
      <c r="AU3" s="88"/>
      <c r="AV3" s="88"/>
      <c r="AW3" s="88"/>
      <c r="AX3" s="88"/>
      <c r="AY3" s="88"/>
      <c r="AZ3" s="88"/>
      <c r="BA3" s="88"/>
      <c r="BB3" s="88"/>
      <c r="BC3" s="88"/>
      <c r="BD3" s="88"/>
      <c r="BE3" s="88"/>
      <c r="BF3" s="88"/>
      <c r="BG3" s="88"/>
      <c r="BH3" s="88"/>
      <c r="BI3" s="88"/>
      <c r="BJ3" s="88"/>
      <c r="BK3" s="88"/>
      <c r="BL3" s="88"/>
      <c r="BM3" s="88"/>
      <c r="BN3" s="88"/>
      <c r="BO3" s="88"/>
      <c r="BP3" s="88"/>
      <c r="BQ3" s="88"/>
      <c r="BR3" s="88"/>
      <c r="BS3" s="88"/>
      <c r="BT3" s="88"/>
      <c r="BU3" s="88"/>
      <c r="BV3" s="88"/>
      <c r="BW3" s="88"/>
      <c r="BX3" s="88"/>
      <c r="BY3" s="88"/>
      <c r="BZ3" s="88"/>
      <c r="CA3" s="88"/>
      <c r="CB3" s="88"/>
      <c r="CC3" s="88"/>
      <c r="CD3" s="88"/>
      <c r="CE3" s="88"/>
      <c r="CF3" s="88"/>
      <c r="CG3" s="88"/>
      <c r="CH3" s="88"/>
      <c r="CI3" s="88"/>
      <c r="CJ3" s="88"/>
      <c r="CK3" s="88"/>
      <c r="CL3" s="88"/>
      <c r="CM3" s="88"/>
      <c r="CN3" s="88"/>
      <c r="CO3" s="88"/>
      <c r="CP3" s="88"/>
      <c r="CQ3" s="88"/>
      <c r="CR3" s="88"/>
      <c r="CS3" s="88"/>
      <c r="CT3" s="88"/>
      <c r="CU3" s="88"/>
      <c r="CV3" s="88"/>
      <c r="CW3" s="88"/>
      <c r="CX3" s="88"/>
      <c r="CY3" s="88"/>
      <c r="CZ3" s="88"/>
      <c r="DA3" s="88"/>
      <c r="DB3" s="88"/>
      <c r="DC3" s="88"/>
      <c r="DD3" s="88"/>
      <c r="DE3" s="88"/>
      <c r="DF3" s="88"/>
      <c r="DG3" s="88"/>
      <c r="DH3" s="88" t="s">
        <v>52</v>
      </c>
      <c r="DI3" s="88"/>
      <c r="DJ3" s="88"/>
      <c r="DK3" s="88"/>
      <c r="DL3" s="88"/>
      <c r="DM3" s="88"/>
      <c r="DN3" s="88"/>
      <c r="DO3" s="88"/>
      <c r="DP3" s="88"/>
      <c r="DQ3" s="88"/>
      <c r="DR3" s="88"/>
      <c r="DS3" s="88"/>
      <c r="DT3" s="88"/>
      <c r="DU3" s="88"/>
      <c r="DV3" s="88"/>
      <c r="DW3" s="88"/>
      <c r="DX3" s="88"/>
      <c r="DY3" s="88"/>
      <c r="DZ3" s="88"/>
      <c r="EA3" s="88"/>
      <c r="EB3" s="88"/>
      <c r="EC3" s="88"/>
      <c r="ED3" s="88"/>
      <c r="EE3" s="88"/>
      <c r="EF3" s="88"/>
      <c r="EG3" s="88"/>
      <c r="EH3" s="88"/>
      <c r="EI3" s="88"/>
      <c r="EJ3" s="88"/>
      <c r="EK3" s="88"/>
      <c r="EL3" s="88"/>
      <c r="EM3" s="88"/>
      <c r="EN3" s="88"/>
    </row>
    <row r="4" spans="1:144" x14ac:dyDescent="0.15">
      <c r="A4" s="29" t="s">
        <v>53</v>
      </c>
      <c r="B4" s="31"/>
      <c r="C4" s="31"/>
      <c r="D4" s="31"/>
      <c r="E4" s="31"/>
      <c r="F4" s="31"/>
      <c r="G4" s="31"/>
      <c r="H4" s="92"/>
      <c r="I4" s="93"/>
      <c r="J4" s="93"/>
      <c r="K4" s="93"/>
      <c r="L4" s="93"/>
      <c r="M4" s="93"/>
      <c r="N4" s="93"/>
      <c r="O4" s="93"/>
      <c r="P4" s="93"/>
      <c r="Q4" s="93"/>
      <c r="R4" s="93"/>
      <c r="S4" s="93"/>
      <c r="T4" s="93"/>
      <c r="U4" s="93"/>
      <c r="V4" s="93"/>
      <c r="W4" s="94"/>
      <c r="X4" s="88" t="s">
        <v>54</v>
      </c>
      <c r="Y4" s="88"/>
      <c r="Z4" s="88"/>
      <c r="AA4" s="88"/>
      <c r="AB4" s="88"/>
      <c r="AC4" s="88"/>
      <c r="AD4" s="88"/>
      <c r="AE4" s="88"/>
      <c r="AF4" s="88"/>
      <c r="AG4" s="88"/>
      <c r="AH4" s="88"/>
      <c r="AI4" s="88" t="s">
        <v>55</v>
      </c>
      <c r="AJ4" s="88"/>
      <c r="AK4" s="88"/>
      <c r="AL4" s="88"/>
      <c r="AM4" s="88"/>
      <c r="AN4" s="88"/>
      <c r="AO4" s="88"/>
      <c r="AP4" s="88"/>
      <c r="AQ4" s="88"/>
      <c r="AR4" s="88"/>
      <c r="AS4" s="88"/>
      <c r="AT4" s="88" t="s">
        <v>56</v>
      </c>
      <c r="AU4" s="88"/>
      <c r="AV4" s="88"/>
      <c r="AW4" s="88"/>
      <c r="AX4" s="88"/>
      <c r="AY4" s="88"/>
      <c r="AZ4" s="88"/>
      <c r="BA4" s="88"/>
      <c r="BB4" s="88"/>
      <c r="BC4" s="88"/>
      <c r="BD4" s="88"/>
      <c r="BE4" s="88" t="s">
        <v>57</v>
      </c>
      <c r="BF4" s="88"/>
      <c r="BG4" s="88"/>
      <c r="BH4" s="88"/>
      <c r="BI4" s="88"/>
      <c r="BJ4" s="88"/>
      <c r="BK4" s="88"/>
      <c r="BL4" s="88"/>
      <c r="BM4" s="88"/>
      <c r="BN4" s="88"/>
      <c r="BO4" s="88"/>
      <c r="BP4" s="88" t="s">
        <v>58</v>
      </c>
      <c r="BQ4" s="88"/>
      <c r="BR4" s="88"/>
      <c r="BS4" s="88"/>
      <c r="BT4" s="88"/>
      <c r="BU4" s="88"/>
      <c r="BV4" s="88"/>
      <c r="BW4" s="88"/>
      <c r="BX4" s="88"/>
      <c r="BY4" s="88"/>
      <c r="BZ4" s="88"/>
      <c r="CA4" s="88" t="s">
        <v>59</v>
      </c>
      <c r="CB4" s="88"/>
      <c r="CC4" s="88"/>
      <c r="CD4" s="88"/>
      <c r="CE4" s="88"/>
      <c r="CF4" s="88"/>
      <c r="CG4" s="88"/>
      <c r="CH4" s="88"/>
      <c r="CI4" s="88"/>
      <c r="CJ4" s="88"/>
      <c r="CK4" s="88"/>
      <c r="CL4" s="88" t="s">
        <v>60</v>
      </c>
      <c r="CM4" s="88"/>
      <c r="CN4" s="88"/>
      <c r="CO4" s="88"/>
      <c r="CP4" s="88"/>
      <c r="CQ4" s="88"/>
      <c r="CR4" s="88"/>
      <c r="CS4" s="88"/>
      <c r="CT4" s="88"/>
      <c r="CU4" s="88"/>
      <c r="CV4" s="88"/>
      <c r="CW4" s="88" t="s">
        <v>61</v>
      </c>
      <c r="CX4" s="88"/>
      <c r="CY4" s="88"/>
      <c r="CZ4" s="88"/>
      <c r="DA4" s="88"/>
      <c r="DB4" s="88"/>
      <c r="DC4" s="88"/>
      <c r="DD4" s="88"/>
      <c r="DE4" s="88"/>
      <c r="DF4" s="88"/>
      <c r="DG4" s="88"/>
      <c r="DH4" s="88" t="s">
        <v>62</v>
      </c>
      <c r="DI4" s="88"/>
      <c r="DJ4" s="88"/>
      <c r="DK4" s="88"/>
      <c r="DL4" s="88"/>
      <c r="DM4" s="88"/>
      <c r="DN4" s="88"/>
      <c r="DO4" s="88"/>
      <c r="DP4" s="88"/>
      <c r="DQ4" s="88"/>
      <c r="DR4" s="88"/>
      <c r="DS4" s="88" t="s">
        <v>63</v>
      </c>
      <c r="DT4" s="88"/>
      <c r="DU4" s="88"/>
      <c r="DV4" s="88"/>
      <c r="DW4" s="88"/>
      <c r="DX4" s="88"/>
      <c r="DY4" s="88"/>
      <c r="DZ4" s="88"/>
      <c r="EA4" s="88"/>
      <c r="EB4" s="88"/>
      <c r="EC4" s="88"/>
      <c r="ED4" s="88" t="s">
        <v>64</v>
      </c>
      <c r="EE4" s="88"/>
      <c r="EF4" s="88"/>
      <c r="EG4" s="88"/>
      <c r="EH4" s="88"/>
      <c r="EI4" s="88"/>
      <c r="EJ4" s="88"/>
      <c r="EK4" s="88"/>
      <c r="EL4" s="88"/>
      <c r="EM4" s="88"/>
      <c r="EN4" s="88"/>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2019</v>
      </c>
      <c r="C6" s="34">
        <f t="shared" ref="C6:W6" si="3">C7</f>
        <v>422088</v>
      </c>
      <c r="D6" s="34">
        <f t="shared" si="3"/>
        <v>46</v>
      </c>
      <c r="E6" s="34">
        <f t="shared" si="3"/>
        <v>1</v>
      </c>
      <c r="F6" s="34">
        <f t="shared" si="3"/>
        <v>0</v>
      </c>
      <c r="G6" s="34">
        <f t="shared" si="3"/>
        <v>1</v>
      </c>
      <c r="H6" s="34" t="str">
        <f t="shared" si="3"/>
        <v>長崎県　松浦市</v>
      </c>
      <c r="I6" s="34" t="str">
        <f t="shared" si="3"/>
        <v>法適用</v>
      </c>
      <c r="J6" s="34" t="str">
        <f t="shared" si="3"/>
        <v>水道事業</v>
      </c>
      <c r="K6" s="34" t="str">
        <f t="shared" si="3"/>
        <v>末端給水事業</v>
      </c>
      <c r="L6" s="34" t="str">
        <f t="shared" si="3"/>
        <v>A6</v>
      </c>
      <c r="M6" s="34" t="str">
        <f t="shared" si="3"/>
        <v>非設置</v>
      </c>
      <c r="N6" s="35" t="str">
        <f t="shared" si="3"/>
        <v>-</v>
      </c>
      <c r="O6" s="35">
        <f t="shared" si="3"/>
        <v>69.099999999999994</v>
      </c>
      <c r="P6" s="35">
        <f t="shared" si="3"/>
        <v>99.78</v>
      </c>
      <c r="Q6" s="35">
        <f t="shared" si="3"/>
        <v>2524</v>
      </c>
      <c r="R6" s="35">
        <f t="shared" si="3"/>
        <v>22533</v>
      </c>
      <c r="S6" s="35">
        <f t="shared" si="3"/>
        <v>130.55000000000001</v>
      </c>
      <c r="T6" s="35">
        <f t="shared" si="3"/>
        <v>172.6</v>
      </c>
      <c r="U6" s="35">
        <f t="shared" si="3"/>
        <v>22296</v>
      </c>
      <c r="V6" s="35">
        <f t="shared" si="3"/>
        <v>86.5</v>
      </c>
      <c r="W6" s="35">
        <f t="shared" si="3"/>
        <v>257.76</v>
      </c>
      <c r="X6" s="36">
        <f>IF(X7="",NA(),X7)</f>
        <v>113.4</v>
      </c>
      <c r="Y6" s="36">
        <f t="shared" ref="Y6:AG6" si="4">IF(Y7="",NA(),Y7)</f>
        <v>120.02</v>
      </c>
      <c r="Z6" s="36">
        <f t="shared" si="4"/>
        <v>94.32</v>
      </c>
      <c r="AA6" s="36">
        <f t="shared" si="4"/>
        <v>91.24</v>
      </c>
      <c r="AB6" s="36">
        <f t="shared" si="4"/>
        <v>118.11</v>
      </c>
      <c r="AC6" s="36">
        <f t="shared" si="4"/>
        <v>111.21</v>
      </c>
      <c r="AD6" s="36">
        <f t="shared" si="4"/>
        <v>111.71</v>
      </c>
      <c r="AE6" s="36">
        <f t="shared" si="4"/>
        <v>110.05</v>
      </c>
      <c r="AF6" s="36">
        <f t="shared" si="4"/>
        <v>108.87</v>
      </c>
      <c r="AG6" s="36">
        <f t="shared" si="4"/>
        <v>108.61</v>
      </c>
      <c r="AH6" s="35" t="str">
        <f>IF(AH7="","",IF(AH7="-","【-】","【"&amp;SUBSTITUTE(TEXT(AH7,"#,##0.00"),"-","△")&amp;"】"))</f>
        <v>【112.01】</v>
      </c>
      <c r="AI6" s="35">
        <f>IF(AI7="",NA(),AI7)</f>
        <v>0</v>
      </c>
      <c r="AJ6" s="35">
        <f t="shared" ref="AJ6:AR6" si="5">IF(AJ7="",NA(),AJ7)</f>
        <v>0</v>
      </c>
      <c r="AK6" s="35">
        <f t="shared" si="5"/>
        <v>0</v>
      </c>
      <c r="AL6" s="36">
        <f t="shared" si="5"/>
        <v>9.33</v>
      </c>
      <c r="AM6" s="35">
        <f t="shared" si="5"/>
        <v>0</v>
      </c>
      <c r="AN6" s="36">
        <f t="shared" si="5"/>
        <v>1.93</v>
      </c>
      <c r="AO6" s="36">
        <f t="shared" si="5"/>
        <v>1.72</v>
      </c>
      <c r="AP6" s="36">
        <f t="shared" si="5"/>
        <v>2.64</v>
      </c>
      <c r="AQ6" s="36">
        <f t="shared" si="5"/>
        <v>3.16</v>
      </c>
      <c r="AR6" s="36">
        <f t="shared" si="5"/>
        <v>3.59</v>
      </c>
      <c r="AS6" s="35" t="str">
        <f>IF(AS7="","",IF(AS7="-","【-】","【"&amp;SUBSTITUTE(TEXT(AS7,"#,##0.00"),"-","△")&amp;"】"))</f>
        <v>【1.08】</v>
      </c>
      <c r="AT6" s="36">
        <f>IF(AT7="",NA(),AT7)</f>
        <v>347.87</v>
      </c>
      <c r="AU6" s="36">
        <f t="shared" ref="AU6:BC6" si="6">IF(AU7="",NA(),AU7)</f>
        <v>415.52</v>
      </c>
      <c r="AV6" s="36">
        <f t="shared" si="6"/>
        <v>357.24</v>
      </c>
      <c r="AW6" s="36">
        <f t="shared" si="6"/>
        <v>222.25</v>
      </c>
      <c r="AX6" s="36">
        <f t="shared" si="6"/>
        <v>230.22</v>
      </c>
      <c r="AY6" s="36">
        <f t="shared" si="6"/>
        <v>391.54</v>
      </c>
      <c r="AZ6" s="36">
        <f t="shared" si="6"/>
        <v>384.34</v>
      </c>
      <c r="BA6" s="36">
        <f t="shared" si="6"/>
        <v>359.47</v>
      </c>
      <c r="BB6" s="36">
        <f t="shared" si="6"/>
        <v>369.69</v>
      </c>
      <c r="BC6" s="36">
        <f t="shared" si="6"/>
        <v>379.08</v>
      </c>
      <c r="BD6" s="35" t="str">
        <f>IF(BD7="","",IF(BD7="-","【-】","【"&amp;SUBSTITUTE(TEXT(BD7,"#,##0.00"),"-","△")&amp;"】"))</f>
        <v>【264.97】</v>
      </c>
      <c r="BE6" s="36">
        <f>IF(BE7="",NA(),BE7)</f>
        <v>217.88</v>
      </c>
      <c r="BF6" s="36">
        <f t="shared" ref="BF6:BN6" si="7">IF(BF7="",NA(),BF7)</f>
        <v>188.52</v>
      </c>
      <c r="BG6" s="36">
        <f t="shared" si="7"/>
        <v>153.91</v>
      </c>
      <c r="BH6" s="36">
        <f t="shared" si="7"/>
        <v>402.24</v>
      </c>
      <c r="BI6" s="36">
        <f t="shared" si="7"/>
        <v>373.3</v>
      </c>
      <c r="BJ6" s="36">
        <f t="shared" si="7"/>
        <v>386.97</v>
      </c>
      <c r="BK6" s="36">
        <f t="shared" si="7"/>
        <v>380.58</v>
      </c>
      <c r="BL6" s="36">
        <f t="shared" si="7"/>
        <v>401.79</v>
      </c>
      <c r="BM6" s="36">
        <f t="shared" si="7"/>
        <v>402.99</v>
      </c>
      <c r="BN6" s="36">
        <f t="shared" si="7"/>
        <v>398.98</v>
      </c>
      <c r="BO6" s="35" t="str">
        <f>IF(BO7="","",IF(BO7="-","【-】","【"&amp;SUBSTITUTE(TEXT(BO7,"#,##0.00"),"-","△")&amp;"】"))</f>
        <v>【266.61】</v>
      </c>
      <c r="BP6" s="36">
        <f>IF(BP7="",NA(),BP7)</f>
        <v>106.9</v>
      </c>
      <c r="BQ6" s="36">
        <f t="shared" ref="BQ6:BY6" si="8">IF(BQ7="",NA(),BQ7)</f>
        <v>113</v>
      </c>
      <c r="BR6" s="36">
        <f t="shared" si="8"/>
        <v>87.85</v>
      </c>
      <c r="BS6" s="36">
        <f t="shared" si="8"/>
        <v>75.05</v>
      </c>
      <c r="BT6" s="36">
        <f t="shared" si="8"/>
        <v>98.77</v>
      </c>
      <c r="BU6" s="36">
        <f t="shared" si="8"/>
        <v>101.72</v>
      </c>
      <c r="BV6" s="36">
        <f t="shared" si="8"/>
        <v>102.38</v>
      </c>
      <c r="BW6" s="36">
        <f t="shared" si="8"/>
        <v>100.12</v>
      </c>
      <c r="BX6" s="36">
        <f t="shared" si="8"/>
        <v>98.66</v>
      </c>
      <c r="BY6" s="36">
        <f t="shared" si="8"/>
        <v>98.64</v>
      </c>
      <c r="BZ6" s="35" t="str">
        <f>IF(BZ7="","",IF(BZ7="-","【-】","【"&amp;SUBSTITUTE(TEXT(BZ7,"#,##0.00"),"-","△")&amp;"】"))</f>
        <v>【103.24】</v>
      </c>
      <c r="CA6" s="36">
        <f>IF(CA7="",NA(),CA7)</f>
        <v>109.81</v>
      </c>
      <c r="CB6" s="36">
        <f t="shared" ref="CB6:CJ6" si="9">IF(CB7="",NA(),CB7)</f>
        <v>103.8</v>
      </c>
      <c r="CC6" s="36">
        <f t="shared" si="9"/>
        <v>133.61000000000001</v>
      </c>
      <c r="CD6" s="36">
        <f t="shared" si="9"/>
        <v>181.36</v>
      </c>
      <c r="CE6" s="36">
        <f t="shared" si="9"/>
        <v>138.77000000000001</v>
      </c>
      <c r="CF6" s="36">
        <f t="shared" si="9"/>
        <v>168.2</v>
      </c>
      <c r="CG6" s="36">
        <f t="shared" si="9"/>
        <v>168.67</v>
      </c>
      <c r="CH6" s="36">
        <f t="shared" si="9"/>
        <v>174.97</v>
      </c>
      <c r="CI6" s="36">
        <f t="shared" si="9"/>
        <v>178.59</v>
      </c>
      <c r="CJ6" s="36">
        <f t="shared" si="9"/>
        <v>178.92</v>
      </c>
      <c r="CK6" s="35" t="str">
        <f>IF(CK7="","",IF(CK7="-","【-】","【"&amp;SUBSTITUTE(TEXT(CK7,"#,##0.00"),"-","△")&amp;"】"))</f>
        <v>【168.38】</v>
      </c>
      <c r="CL6" s="36">
        <f>IF(CL7="",NA(),CL7)</f>
        <v>67.94</v>
      </c>
      <c r="CM6" s="36">
        <f t="shared" ref="CM6:CU6" si="10">IF(CM7="",NA(),CM7)</f>
        <v>68.22</v>
      </c>
      <c r="CN6" s="36">
        <f t="shared" si="10"/>
        <v>69.48</v>
      </c>
      <c r="CO6" s="36">
        <f t="shared" si="10"/>
        <v>64.59</v>
      </c>
      <c r="CP6" s="36">
        <f t="shared" si="10"/>
        <v>61.57</v>
      </c>
      <c r="CQ6" s="36">
        <f t="shared" si="10"/>
        <v>54.77</v>
      </c>
      <c r="CR6" s="36">
        <f t="shared" si="10"/>
        <v>54.92</v>
      </c>
      <c r="CS6" s="36">
        <f t="shared" si="10"/>
        <v>55.63</v>
      </c>
      <c r="CT6" s="36">
        <f t="shared" si="10"/>
        <v>55.03</v>
      </c>
      <c r="CU6" s="36">
        <f t="shared" si="10"/>
        <v>55.14</v>
      </c>
      <c r="CV6" s="35" t="str">
        <f>IF(CV7="","",IF(CV7="-","【-】","【"&amp;SUBSTITUTE(TEXT(CV7,"#,##0.00"),"-","△")&amp;"】"))</f>
        <v>【60.00】</v>
      </c>
      <c r="CW6" s="36">
        <f>IF(CW7="",NA(),CW7)</f>
        <v>87.89</v>
      </c>
      <c r="CX6" s="36">
        <f t="shared" ref="CX6:DF6" si="11">IF(CX7="",NA(),CX7)</f>
        <v>86.8</v>
      </c>
      <c r="CY6" s="36">
        <f t="shared" si="11"/>
        <v>89.36</v>
      </c>
      <c r="CZ6" s="36">
        <f t="shared" si="11"/>
        <v>85.22</v>
      </c>
      <c r="DA6" s="36">
        <f t="shared" si="11"/>
        <v>83.79</v>
      </c>
      <c r="DB6" s="36">
        <f t="shared" si="11"/>
        <v>82.89</v>
      </c>
      <c r="DC6" s="36">
        <f t="shared" si="11"/>
        <v>82.66</v>
      </c>
      <c r="DD6" s="36">
        <f t="shared" si="11"/>
        <v>82.04</v>
      </c>
      <c r="DE6" s="36">
        <f t="shared" si="11"/>
        <v>81.900000000000006</v>
      </c>
      <c r="DF6" s="36">
        <f t="shared" si="11"/>
        <v>81.39</v>
      </c>
      <c r="DG6" s="35" t="str">
        <f>IF(DG7="","",IF(DG7="-","【-】","【"&amp;SUBSTITUTE(TEXT(DG7,"#,##0.00"),"-","△")&amp;"】"))</f>
        <v>【89.80】</v>
      </c>
      <c r="DH6" s="36">
        <f>IF(DH7="",NA(),DH7)</f>
        <v>56.5</v>
      </c>
      <c r="DI6" s="36">
        <f t="shared" ref="DI6:DQ6" si="12">IF(DI7="",NA(),DI7)</f>
        <v>58.11</v>
      </c>
      <c r="DJ6" s="36">
        <f t="shared" si="12"/>
        <v>59.66</v>
      </c>
      <c r="DK6" s="36">
        <f t="shared" si="12"/>
        <v>42.45</v>
      </c>
      <c r="DL6" s="36">
        <f t="shared" si="12"/>
        <v>44.91</v>
      </c>
      <c r="DM6" s="36">
        <f t="shared" si="12"/>
        <v>47.46</v>
      </c>
      <c r="DN6" s="36">
        <f t="shared" si="12"/>
        <v>48.49</v>
      </c>
      <c r="DO6" s="36">
        <f t="shared" si="12"/>
        <v>48.05</v>
      </c>
      <c r="DP6" s="36">
        <f t="shared" si="12"/>
        <v>48.87</v>
      </c>
      <c r="DQ6" s="36">
        <f t="shared" si="12"/>
        <v>49.92</v>
      </c>
      <c r="DR6" s="35" t="str">
        <f>IF(DR7="","",IF(DR7="-","【-】","【"&amp;SUBSTITUTE(TEXT(DR7,"#,##0.00"),"-","△")&amp;"】"))</f>
        <v>【49.59】</v>
      </c>
      <c r="DS6" s="36">
        <f>IF(DS7="",NA(),DS7)</f>
        <v>8.48</v>
      </c>
      <c r="DT6" s="36">
        <f t="shared" ref="DT6:EB6" si="13">IF(DT7="",NA(),DT7)</f>
        <v>8.48</v>
      </c>
      <c r="DU6" s="36">
        <f t="shared" si="13"/>
        <v>8.48</v>
      </c>
      <c r="DV6" s="36">
        <f t="shared" si="13"/>
        <v>24.44</v>
      </c>
      <c r="DW6" s="36">
        <f t="shared" si="13"/>
        <v>24.51</v>
      </c>
      <c r="DX6" s="36">
        <f t="shared" si="13"/>
        <v>9.7100000000000009</v>
      </c>
      <c r="DY6" s="36">
        <f t="shared" si="13"/>
        <v>12.79</v>
      </c>
      <c r="DZ6" s="36">
        <f t="shared" si="13"/>
        <v>13.39</v>
      </c>
      <c r="EA6" s="36">
        <f t="shared" si="13"/>
        <v>14.85</v>
      </c>
      <c r="EB6" s="36">
        <f t="shared" si="13"/>
        <v>16.88</v>
      </c>
      <c r="EC6" s="35" t="str">
        <f>IF(EC7="","",IF(EC7="-","【-】","【"&amp;SUBSTITUTE(TEXT(EC7,"#,##0.00"),"-","△")&amp;"】"))</f>
        <v>【19.44】</v>
      </c>
      <c r="ED6" s="35">
        <f>IF(ED7="",NA(),ED7)</f>
        <v>0</v>
      </c>
      <c r="EE6" s="36">
        <f t="shared" ref="EE6:EM6" si="14">IF(EE7="",NA(),EE7)</f>
        <v>0.21</v>
      </c>
      <c r="EF6" s="35">
        <f t="shared" si="14"/>
        <v>0</v>
      </c>
      <c r="EG6" s="35">
        <f t="shared" si="14"/>
        <v>0</v>
      </c>
      <c r="EH6" s="35">
        <f t="shared" si="14"/>
        <v>0</v>
      </c>
      <c r="EI6" s="36">
        <f t="shared" si="14"/>
        <v>0.99</v>
      </c>
      <c r="EJ6" s="36">
        <f t="shared" si="14"/>
        <v>0.71</v>
      </c>
      <c r="EK6" s="36">
        <f t="shared" si="14"/>
        <v>0.54</v>
      </c>
      <c r="EL6" s="36">
        <f t="shared" si="14"/>
        <v>0.5</v>
      </c>
      <c r="EM6" s="36">
        <f t="shared" si="14"/>
        <v>0.52</v>
      </c>
      <c r="EN6" s="35" t="str">
        <f>IF(EN7="","",IF(EN7="-","【-】","【"&amp;SUBSTITUTE(TEXT(EN7,"#,##0.00"),"-","△")&amp;"】"))</f>
        <v>【0.68】</v>
      </c>
    </row>
    <row r="7" spans="1:144" s="37" customFormat="1" x14ac:dyDescent="0.15">
      <c r="A7" s="29"/>
      <c r="B7" s="38">
        <v>2019</v>
      </c>
      <c r="C7" s="38">
        <v>422088</v>
      </c>
      <c r="D7" s="38">
        <v>46</v>
      </c>
      <c r="E7" s="38">
        <v>1</v>
      </c>
      <c r="F7" s="38">
        <v>0</v>
      </c>
      <c r="G7" s="38">
        <v>1</v>
      </c>
      <c r="H7" s="38" t="s">
        <v>93</v>
      </c>
      <c r="I7" s="38" t="s">
        <v>94</v>
      </c>
      <c r="J7" s="38" t="s">
        <v>95</v>
      </c>
      <c r="K7" s="38" t="s">
        <v>96</v>
      </c>
      <c r="L7" s="38" t="s">
        <v>97</v>
      </c>
      <c r="M7" s="38" t="s">
        <v>98</v>
      </c>
      <c r="N7" s="39" t="s">
        <v>99</v>
      </c>
      <c r="O7" s="39">
        <v>69.099999999999994</v>
      </c>
      <c r="P7" s="39">
        <v>99.78</v>
      </c>
      <c r="Q7" s="39">
        <v>2524</v>
      </c>
      <c r="R7" s="39">
        <v>22533</v>
      </c>
      <c r="S7" s="39">
        <v>130.55000000000001</v>
      </c>
      <c r="T7" s="39">
        <v>172.6</v>
      </c>
      <c r="U7" s="39">
        <v>22296</v>
      </c>
      <c r="V7" s="39">
        <v>86.5</v>
      </c>
      <c r="W7" s="39">
        <v>257.76</v>
      </c>
      <c r="X7" s="39">
        <v>113.4</v>
      </c>
      <c r="Y7" s="39">
        <v>120.02</v>
      </c>
      <c r="Z7" s="39">
        <v>94.32</v>
      </c>
      <c r="AA7" s="39">
        <v>91.24</v>
      </c>
      <c r="AB7" s="39">
        <v>118.11</v>
      </c>
      <c r="AC7" s="39">
        <v>111.21</v>
      </c>
      <c r="AD7" s="39">
        <v>111.71</v>
      </c>
      <c r="AE7" s="39">
        <v>110.05</v>
      </c>
      <c r="AF7" s="39">
        <v>108.87</v>
      </c>
      <c r="AG7" s="39">
        <v>108.61</v>
      </c>
      <c r="AH7" s="39">
        <v>112.01</v>
      </c>
      <c r="AI7" s="39">
        <v>0</v>
      </c>
      <c r="AJ7" s="39">
        <v>0</v>
      </c>
      <c r="AK7" s="39">
        <v>0</v>
      </c>
      <c r="AL7" s="39">
        <v>9.33</v>
      </c>
      <c r="AM7" s="39">
        <v>0</v>
      </c>
      <c r="AN7" s="39">
        <v>1.93</v>
      </c>
      <c r="AO7" s="39">
        <v>1.72</v>
      </c>
      <c r="AP7" s="39">
        <v>2.64</v>
      </c>
      <c r="AQ7" s="39">
        <v>3.16</v>
      </c>
      <c r="AR7" s="39">
        <v>3.59</v>
      </c>
      <c r="AS7" s="39">
        <v>1.08</v>
      </c>
      <c r="AT7" s="39">
        <v>347.87</v>
      </c>
      <c r="AU7" s="39">
        <v>415.52</v>
      </c>
      <c r="AV7" s="39">
        <v>357.24</v>
      </c>
      <c r="AW7" s="39">
        <v>222.25</v>
      </c>
      <c r="AX7" s="39">
        <v>230.22</v>
      </c>
      <c r="AY7" s="39">
        <v>391.54</v>
      </c>
      <c r="AZ7" s="39">
        <v>384.34</v>
      </c>
      <c r="BA7" s="39">
        <v>359.47</v>
      </c>
      <c r="BB7" s="39">
        <v>369.69</v>
      </c>
      <c r="BC7" s="39">
        <v>379.08</v>
      </c>
      <c r="BD7" s="39">
        <v>264.97000000000003</v>
      </c>
      <c r="BE7" s="39">
        <v>217.88</v>
      </c>
      <c r="BF7" s="39">
        <v>188.52</v>
      </c>
      <c r="BG7" s="39">
        <v>153.91</v>
      </c>
      <c r="BH7" s="39">
        <v>402.24</v>
      </c>
      <c r="BI7" s="39">
        <v>373.3</v>
      </c>
      <c r="BJ7" s="39">
        <v>386.97</v>
      </c>
      <c r="BK7" s="39">
        <v>380.58</v>
      </c>
      <c r="BL7" s="39">
        <v>401.79</v>
      </c>
      <c r="BM7" s="39">
        <v>402.99</v>
      </c>
      <c r="BN7" s="39">
        <v>398.98</v>
      </c>
      <c r="BO7" s="39">
        <v>266.61</v>
      </c>
      <c r="BP7" s="39">
        <v>106.9</v>
      </c>
      <c r="BQ7" s="39">
        <v>113</v>
      </c>
      <c r="BR7" s="39">
        <v>87.85</v>
      </c>
      <c r="BS7" s="39">
        <v>75.05</v>
      </c>
      <c r="BT7" s="39">
        <v>98.77</v>
      </c>
      <c r="BU7" s="39">
        <v>101.72</v>
      </c>
      <c r="BV7" s="39">
        <v>102.38</v>
      </c>
      <c r="BW7" s="39">
        <v>100.12</v>
      </c>
      <c r="BX7" s="39">
        <v>98.66</v>
      </c>
      <c r="BY7" s="39">
        <v>98.64</v>
      </c>
      <c r="BZ7" s="39">
        <v>103.24</v>
      </c>
      <c r="CA7" s="39">
        <v>109.81</v>
      </c>
      <c r="CB7" s="39">
        <v>103.8</v>
      </c>
      <c r="CC7" s="39">
        <v>133.61000000000001</v>
      </c>
      <c r="CD7" s="39">
        <v>181.36</v>
      </c>
      <c r="CE7" s="39">
        <v>138.77000000000001</v>
      </c>
      <c r="CF7" s="39">
        <v>168.2</v>
      </c>
      <c r="CG7" s="39">
        <v>168.67</v>
      </c>
      <c r="CH7" s="39">
        <v>174.97</v>
      </c>
      <c r="CI7" s="39">
        <v>178.59</v>
      </c>
      <c r="CJ7" s="39">
        <v>178.92</v>
      </c>
      <c r="CK7" s="39">
        <v>168.38</v>
      </c>
      <c r="CL7" s="39">
        <v>67.94</v>
      </c>
      <c r="CM7" s="39">
        <v>68.22</v>
      </c>
      <c r="CN7" s="39">
        <v>69.48</v>
      </c>
      <c r="CO7" s="39">
        <v>64.59</v>
      </c>
      <c r="CP7" s="39">
        <v>61.57</v>
      </c>
      <c r="CQ7" s="39">
        <v>54.77</v>
      </c>
      <c r="CR7" s="39">
        <v>54.92</v>
      </c>
      <c r="CS7" s="39">
        <v>55.63</v>
      </c>
      <c r="CT7" s="39">
        <v>55.03</v>
      </c>
      <c r="CU7" s="39">
        <v>55.14</v>
      </c>
      <c r="CV7" s="39">
        <v>60</v>
      </c>
      <c r="CW7" s="39">
        <v>87.89</v>
      </c>
      <c r="CX7" s="39">
        <v>86.8</v>
      </c>
      <c r="CY7" s="39">
        <v>89.36</v>
      </c>
      <c r="CZ7" s="39">
        <v>85.22</v>
      </c>
      <c r="DA7" s="39">
        <v>83.79</v>
      </c>
      <c r="DB7" s="39">
        <v>82.89</v>
      </c>
      <c r="DC7" s="39">
        <v>82.66</v>
      </c>
      <c r="DD7" s="39">
        <v>82.04</v>
      </c>
      <c r="DE7" s="39">
        <v>81.900000000000006</v>
      </c>
      <c r="DF7" s="39">
        <v>81.39</v>
      </c>
      <c r="DG7" s="39">
        <v>89.8</v>
      </c>
      <c r="DH7" s="39">
        <v>56.5</v>
      </c>
      <c r="DI7" s="39">
        <v>58.11</v>
      </c>
      <c r="DJ7" s="39">
        <v>59.66</v>
      </c>
      <c r="DK7" s="39">
        <v>42.45</v>
      </c>
      <c r="DL7" s="39">
        <v>44.91</v>
      </c>
      <c r="DM7" s="39">
        <v>47.46</v>
      </c>
      <c r="DN7" s="39">
        <v>48.49</v>
      </c>
      <c r="DO7" s="39">
        <v>48.05</v>
      </c>
      <c r="DP7" s="39">
        <v>48.87</v>
      </c>
      <c r="DQ7" s="39">
        <v>49.92</v>
      </c>
      <c r="DR7" s="39">
        <v>49.59</v>
      </c>
      <c r="DS7" s="39">
        <v>8.48</v>
      </c>
      <c r="DT7" s="39">
        <v>8.48</v>
      </c>
      <c r="DU7" s="39">
        <v>8.48</v>
      </c>
      <c r="DV7" s="39">
        <v>24.44</v>
      </c>
      <c r="DW7" s="39">
        <v>24.51</v>
      </c>
      <c r="DX7" s="39">
        <v>9.7100000000000009</v>
      </c>
      <c r="DY7" s="39">
        <v>12.79</v>
      </c>
      <c r="DZ7" s="39">
        <v>13.39</v>
      </c>
      <c r="EA7" s="39">
        <v>14.85</v>
      </c>
      <c r="EB7" s="39">
        <v>16.88</v>
      </c>
      <c r="EC7" s="39">
        <v>19.440000000000001</v>
      </c>
      <c r="ED7" s="39">
        <v>0</v>
      </c>
      <c r="EE7" s="39">
        <v>0.21</v>
      </c>
      <c r="EF7" s="39">
        <v>0</v>
      </c>
      <c r="EG7" s="39">
        <v>0</v>
      </c>
      <c r="EH7" s="39">
        <v>0</v>
      </c>
      <c r="EI7" s="39">
        <v>0.99</v>
      </c>
      <c r="EJ7" s="39">
        <v>0.71</v>
      </c>
      <c r="EK7" s="39">
        <v>0.54</v>
      </c>
      <c r="EL7" s="39">
        <v>0.5</v>
      </c>
      <c r="EM7" s="39">
        <v>0.52</v>
      </c>
      <c r="EN7" s="39">
        <v>0.68</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 t="shared" ref="B10:E10" si="15">DATEVALUE($B7+12-B11&amp;"/1/"&amp;B12)</f>
        <v>46388</v>
      </c>
      <c r="C10" s="43">
        <f t="shared" si="15"/>
        <v>46753</v>
      </c>
      <c r="D10" s="43">
        <f t="shared" si="15"/>
        <v>47119</v>
      </c>
      <c r="E10" s="43">
        <f t="shared" si="15"/>
        <v>47484</v>
      </c>
      <c r="F10" s="44">
        <f>DATEVALUE($B7+12-F11&amp;"/1/"&amp;F12)</f>
        <v>47849</v>
      </c>
    </row>
    <row r="11" spans="1:144" x14ac:dyDescent="0.15">
      <c r="B11">
        <v>4</v>
      </c>
      <c r="C11">
        <v>3</v>
      </c>
      <c r="D11">
        <v>2</v>
      </c>
      <c r="E11">
        <v>1</v>
      </c>
      <c r="F11">
        <v>0</v>
      </c>
      <c r="G11" t="s">
        <v>105</v>
      </c>
    </row>
    <row r="12" spans="1:144" x14ac:dyDescent="0.15">
      <c r="B12">
        <v>1</v>
      </c>
      <c r="C12">
        <v>1</v>
      </c>
      <c r="D12">
        <v>1</v>
      </c>
      <c r="E12">
        <v>1</v>
      </c>
      <c r="F12">
        <v>1</v>
      </c>
      <c r="G12" t="s">
        <v>106</v>
      </c>
    </row>
    <row r="13" spans="1:144" x14ac:dyDescent="0.15">
      <c r="B13" t="s">
        <v>107</v>
      </c>
      <c r="C13" t="s">
        <v>107</v>
      </c>
      <c r="D13" t="s">
        <v>107</v>
      </c>
      <c r="E13" t="s">
        <v>107</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m1190111</cp:lastModifiedBy>
  <cp:lastPrinted>2021-03-03T23:16:18Z</cp:lastPrinted>
  <dcterms:created xsi:type="dcterms:W3CDTF">2020-12-04T02:15:43Z</dcterms:created>
  <dcterms:modified xsi:type="dcterms:W3CDTF">2022-10-11T03:42:29Z</dcterms:modified>
  <cp:category/>
</cp:coreProperties>
</file>