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74bIbxW3Qe6CU4QcA5bSRjU9HBgN1V6+TqFgTMvJ4UHEFriFjOeB2zVGr9i1KSIbQwoOXlbGcOpL7iezM8no+A==" workbookSaltValue="3+Ie/Gi9c8yln+mpQklhFQ==" workbookSpinCount="100000"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J10" i="4" s="1"/>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<sst xmlns="http://schemas.openxmlformats.org/spreadsheetml/2006/main" count="217" uniqueCount="107">
  <si>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</si>
  <si>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</si>
  <si>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</si>
  <si>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</si>
  <si>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</si>
  <si>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</si>
  <si>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</si>
  <si>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</si>
  <si>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</si>
  <si>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</si>
  <si>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</si>
  <si>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</si>
  <si>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</si>
  <si>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</si>
  <si>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</si>
  <si>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</si>
  <si>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</si>
  <si>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</si>
  <si>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</si>
  <si>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</si>
  <si>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</si>
  <si>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</si>
  <si>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</si>
  <si>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</si>
  <si>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</si>
  <si>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</si>
  <si>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</si>
  <si>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</si>
  <si>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</si>
  <si>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</si>
  <si>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</si>
  <si>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</si>
  <si>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</si>
  <si>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</si>
  <si>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</si>
  <si>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</si>
  <si>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</si>
  <si>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</si>
  <si>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</si>
  <si>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</si>
  <si>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</si>
  <si>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</si>
  <si>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</si>
  <si>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</si>
  <si>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</si>
  <si>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</si>
  <si>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</si>
  <si>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</si>
  <si>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</si>
  <si>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</si>
  <si>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</si>
  <si>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</si>
  <si>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</si>
  <si>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</si>
  <si>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</si>
  <si>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</si>
  <si>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</si>
  <si>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</si>
  <si>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</si>
  <si>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</si>
  <si>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</si>
  <si>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</si>
  <si>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</si>
  <si>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</si>
  <si>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</si>
  <si>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</si>
  <si>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</si>
  <si>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</si>
  <si>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</si>
  <si>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</si>
  <si>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</si>
  <si>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</si>
  <si>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</si>
  <si>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</si>
  <si>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</si>
  <si>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</si>
  <si>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</si>
  <si>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</si>
  <si>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</si>
  <si>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</si>
  <si>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</si>
  <si>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</si>
  <si>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</si>
  <si>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</si>
  <si>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</si>
  <si>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</si>
  <si>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</si>
  <si>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</si>
  <si>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</si>
  <si>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</si>
  <si>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</si>
  <si>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</si>
  <si>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</si>
  <si>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松浦市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</si>
  <si>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</si>
  <si>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</si>
  <si>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</si>
  <si>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</si>
  <si>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</si>
  <si>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</si>
  <si>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</si>
  <si>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</si>
  <si>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</si>
  <si>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</si>
  <si>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①100％前後の率を推移しており、類似団体平均と比較すると平成26・27年度に平均付近の数値になっているのを踏まえ、⑤にある料金回収率を維持していく努力が必要である。
②現在、累積欠損金の発生は無い。ただし、他企業と同様に施設老朽化等での維持管理費上昇は予測されるので、注意は必要である。
③流動比率は100％より高い数値を推移しており、現在のところ問題はないと思われる。
④平成23年から比率は緩やかに下がっており、現在も類似団体平均よりも下回っていることから問題はないと思われる。
⑤H26から100％を超えており、市で行っている未収金対策の成果が出たと思われる。今後はこの数値を落とさない努力が必要である。
⑥地理的に水量に恵まれている等の要因で、他者よりも比較的に安く原価を抑えられている。
⑦施設利用率は平均よりも高く、遊休施設がないという面と、水需要の季節による変動や緊急時に対応するための施設的な余裕を考えると、現在の利用率で安定することが望ましいと思われる。
⑧有収率は毎日の施設管理や通過水量の把握・点検を行うことで、類似団体平均の比率を超えている。今後も漏水の多い老朽管の更新等により、現在の比率を維持したい。</t>
    <phoneticPr fontId="4"/>
  </si>
  <si>
    <t>①減価償却率は50％を超えており、法定耐用年数の指標としては現在よりも低い数値が望ましいので、法定耐用年数を超えた若しくは緊急対応が必要な施設から、更新や改修による長寿命化を考えている。
②2-①と同様に、更新や改修による長寿命化を考えている。
③管路とともに他施設も老朽化が進んでいるため、法定耐用年数以外にも漏水等の要因を踏まえて優先的に更新を行うべき個所を選定して効果を上げたい。</t>
    <phoneticPr fontId="4"/>
  </si>
  <si>
    <t>分析項目における結果は、安定した結果が出ている、特に収益については回収率も上がっており、健全経営に向かっていると言える。
　施設老朽化については、類似団体平均値よりも老朽化していることを示しており、管路更新や施設長寿命化等をより進めなければならない。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</si>
</sst>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0.24</c:v>
                </c:pt>
                <c:pt idx="2">
                  <c:v>0.21</c:v>
                </c:pt>
                <c:pt idx="3">
                  <c:v>0.17</c:v>
                </c:pt>
                <c:pt idx="4" formatCode="#,##0.00;&quot;△&quot;#,##0.00">
                  <c:v>0</c:v>
                </c:pt>
              </c:numCache>
            </c:numRef>
          </c:val>
          <c:extLst>
            <c:ext xmlns:c16="http://schemas.microsoft.com/office/drawing/2014/chart" uri="{C3380CC4-5D6E-409C-BE32-E72D297353CC}">
              <c16:uniqueId val="{00000000-E00A-472C-9988-D7DAAC052E51}"/>
            </c:ext>
          </c:extLst>
        </c:ser>
        <c:dLbls>
          <c:showLegendKey val="0"/>
          <c:showVal val="0"/>
          <c:showCatName val="0"/>
          <c:showSerName val="0"/>
          <c:showPercent val="0"/>
          <c:showBubbleSize val="0"/>
        </c:dLbls>
        <c:gapWidth val="150"/>
        <c:axId val="244664808"/>
        <c:axId val="2454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E00A-472C-9988-D7DAAC052E51}"/>
            </c:ext>
          </c:extLst>
        </c:ser>
        <c:dLbls>
          <c:showLegendKey val="0"/>
          <c:showVal val="0"/>
          <c:showCatName val="0"/>
          <c:showSerName val="0"/>
          <c:showPercent val="0"/>
          <c:showBubbleSize val="0"/>
        </c:dLbls>
        <c:marker val="1"/>
        <c:smooth val="0"/>
        <c:axId val="244664808"/>
        <c:axId val="245411336"/>
      </c:lineChart>
      <c:dateAx>
        <c:axId val="244664808"/>
        <c:scaling>
          <c:orientation val="minMax"/>
        </c:scaling>
        <c:delete val="1"/>
        <c:axPos val="b"/>
        <c:numFmt formatCode="ge" sourceLinked="1"/>
        <c:majorTickMark val="none"/>
        <c:minorTickMark val="none"/>
        <c:tickLblPos val="none"/>
        <c:crossAx val="245411336"/>
        <c:crosses val="autoZero"/>
        <c:auto val="1"/>
        <c:lblOffset val="100"/>
        <c:baseTimeUnit val="years"/>
      </c:dateAx>
      <c:valAx>
        <c:axId val="24541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6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71.59</c:v>
                </c:pt>
                <c:pt idx="1">
                  <c:v>65.16</c:v>
                </c:pt>
                <c:pt idx="2">
                  <c:v>67.39</c:v>
                </c:pt>
                <c:pt idx="3">
                  <c:v>70.489999999999995</c:v>
                </c:pt>
                <c:pt idx="4">
                  <c:v>67.94</c:v>
                </c:pt>
              </c:numCache>
            </c:numRef>
          </c:val>
          <c:extLst>
            <c:ext xmlns:c16="http://schemas.microsoft.com/office/drawing/2014/chart" uri="{C3380CC4-5D6E-409C-BE32-E72D297353CC}">
              <c16:uniqueId val="{00000000-D0B3-451D-8AB0-739B2BA2F508}"/>
            </c:ext>
          </c:extLst>
        </c:ser>
        <c:dLbls>
          <c:showLegendKey val="0"/>
          <c:showVal val="0"/>
          <c:showCatName val="0"/>
          <c:showSerName val="0"/>
          <c:showPercent val="0"/>
          <c:showBubbleSize val="0"/>
        </c:dLbls>
        <c:gapWidth val="150"/>
        <c:axId val="245402824"/>
        <c:axId val="24540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D0B3-451D-8AB0-739B2BA2F508}"/>
            </c:ext>
          </c:extLst>
        </c:ser>
        <c:dLbls>
          <c:showLegendKey val="0"/>
          <c:showVal val="0"/>
          <c:showCatName val="0"/>
          <c:showSerName val="0"/>
          <c:showPercent val="0"/>
          <c:showBubbleSize val="0"/>
        </c:dLbls>
        <c:marker val="1"/>
        <c:smooth val="0"/>
        <c:axId val="245402824"/>
        <c:axId val="245403216"/>
      </c:lineChart>
      <c:dateAx>
        <c:axId val="245402824"/>
        <c:scaling>
          <c:orientation val="minMax"/>
        </c:scaling>
        <c:delete val="1"/>
        <c:axPos val="b"/>
        <c:numFmt formatCode="ge" sourceLinked="1"/>
        <c:majorTickMark val="none"/>
        <c:minorTickMark val="none"/>
        <c:tickLblPos val="none"/>
        <c:crossAx val="245403216"/>
        <c:crosses val="autoZero"/>
        <c:auto val="1"/>
        <c:lblOffset val="100"/>
        <c:baseTimeUnit val="years"/>
      </c:dateAx>
      <c:valAx>
        <c:axId val="2454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83.83</c:v>
                </c:pt>
                <c:pt idx="1">
                  <c:v>87.63</c:v>
                </c:pt>
                <c:pt idx="2">
                  <c:v>86.38</c:v>
                </c:pt>
                <c:pt idx="3">
                  <c:v>83.24</c:v>
                </c:pt>
                <c:pt idx="4">
                  <c:v>87.89</c:v>
                </c:pt>
              </c:numCache>
            </c:numRef>
          </c:val>
          <c:extLst>
            <c:ext xmlns:c16="http://schemas.microsoft.com/office/drawing/2014/chart" uri="{C3380CC4-5D6E-409C-BE32-E72D297353CC}">
              <c16:uniqueId val="{00000000-9480-4EA2-927B-A1690A95B0C1}"/>
            </c:ext>
          </c:extLst>
        </c:ser>
        <c:dLbls>
          <c:showLegendKey val="0"/>
          <c:showVal val="0"/>
          <c:showCatName val="0"/>
          <c:showSerName val="0"/>
          <c:showPercent val="0"/>
          <c:showBubbleSize val="0"/>
        </c:dLbls>
        <c:gapWidth val="150"/>
        <c:axId val="245666320"/>
        <c:axId val="2456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9480-4EA2-927B-A1690A95B0C1}"/>
            </c:ext>
          </c:extLst>
        </c:ser>
        <c:dLbls>
          <c:showLegendKey val="0"/>
          <c:showVal val="0"/>
          <c:showCatName val="0"/>
          <c:showSerName val="0"/>
          <c:showPercent val="0"/>
          <c:showBubbleSize val="0"/>
        </c:dLbls>
        <c:marker val="1"/>
        <c:smooth val="0"/>
        <c:axId val="245666320"/>
        <c:axId val="245666712"/>
      </c:lineChart>
      <c:dateAx>
        <c:axId val="245666320"/>
        <c:scaling>
          <c:orientation val="minMax"/>
        </c:scaling>
        <c:delete val="1"/>
        <c:axPos val="b"/>
        <c:numFmt formatCode="ge" sourceLinked="1"/>
        <c:majorTickMark val="none"/>
        <c:minorTickMark val="none"/>
        <c:tickLblPos val="none"/>
        <c:crossAx val="245666712"/>
        <c:crosses val="autoZero"/>
        <c:auto val="1"/>
        <c:lblOffset val="100"/>
        <c:baseTimeUnit val="years"/>
      </c:dateAx>
      <c:valAx>
        <c:axId val="2456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102.5</c:v>
                </c:pt>
                <c:pt idx="1">
                  <c:v>95.58</c:v>
                </c:pt>
                <c:pt idx="2">
                  <c:v>100.34</c:v>
                </c:pt>
                <c:pt idx="3">
                  <c:v>110.4</c:v>
                </c:pt>
                <c:pt idx="4">
                  <c:v>113.4</c:v>
                </c:pt>
              </c:numCache>
            </c:numRef>
          </c:val>
          <c:extLst>
            <c:ext xmlns:c16="http://schemas.microsoft.com/office/drawing/2014/chart" uri="{C3380CC4-5D6E-409C-BE32-E72D297353CC}">
              <c16:uniqueId val="{00000000-EABF-4390-B4E2-7A1DAD2A8A0B}"/>
            </c:ext>
          </c:extLst>
        </c:ser>
        <c:dLbls>
          <c:showLegendKey val="0"/>
          <c:showVal val="0"/>
          <c:showCatName val="0"/>
          <c:showSerName val="0"/>
          <c:showPercent val="0"/>
          <c:showBubbleSize val="0"/>
        </c:dLbls>
        <c:gapWidth val="150"/>
        <c:axId val="244645464"/>
        <c:axId val="24543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EABF-4390-B4E2-7A1DAD2A8A0B}"/>
            </c:ext>
          </c:extLst>
        </c:ser>
        <c:dLbls>
          <c:showLegendKey val="0"/>
          <c:showVal val="0"/>
          <c:showCatName val="0"/>
          <c:showSerName val="0"/>
          <c:showPercent val="0"/>
          <c:showBubbleSize val="0"/>
        </c:dLbls>
        <c:marker val="1"/>
        <c:smooth val="0"/>
        <c:axId val="244645464"/>
        <c:axId val="245435376"/>
      </c:lineChart>
      <c:dateAx>
        <c:axId val="244645464"/>
        <c:scaling>
          <c:orientation val="minMax"/>
        </c:scaling>
        <c:delete val="1"/>
        <c:axPos val="b"/>
        <c:numFmt formatCode="ge" sourceLinked="1"/>
        <c:majorTickMark val="none"/>
        <c:minorTickMark val="none"/>
        <c:tickLblPos val="none"/>
        <c:crossAx val="245435376"/>
        <c:crosses val="autoZero"/>
        <c:auto val="1"/>
        <c:lblOffset val="100"/>
        <c:baseTimeUnit val="years"/>
      </c:dateAx>
      <c:valAx>
        <c:axId val="24543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6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48.05</c:v>
                </c:pt>
                <c:pt idx="1">
                  <c:v>50.03</c:v>
                </c:pt>
                <c:pt idx="2">
                  <c:v>51.74</c:v>
                </c:pt>
                <c:pt idx="3">
                  <c:v>54.67</c:v>
                </c:pt>
                <c:pt idx="4">
                  <c:v>56.5</c:v>
                </c:pt>
              </c:numCache>
            </c:numRef>
          </c:val>
          <c:extLst>
            <c:ext xmlns:c16="http://schemas.microsoft.com/office/drawing/2014/chart" uri="{C3380CC4-5D6E-409C-BE32-E72D297353CC}">
              <c16:uniqueId val="{00000000-00F2-4ACA-92F8-F97114C412A1}"/>
            </c:ext>
          </c:extLst>
        </c:ser>
        <c:dLbls>
          <c:showLegendKey val="0"/>
          <c:showVal val="0"/>
          <c:showCatName val="0"/>
          <c:showSerName val="0"/>
          <c:showPercent val="0"/>
          <c:showBubbleSize val="0"/>
        </c:dLbls>
        <c:gapWidth val="150"/>
        <c:axId val="245505552"/>
        <c:axId val="2454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00F2-4ACA-92F8-F97114C412A1}"/>
            </c:ext>
          </c:extLst>
        </c:ser>
        <c:dLbls>
          <c:showLegendKey val="0"/>
          <c:showVal val="0"/>
          <c:showCatName val="0"/>
          <c:showSerName val="0"/>
          <c:showPercent val="0"/>
          <c:showBubbleSize val="0"/>
        </c:dLbls>
        <c:marker val="1"/>
        <c:smooth val="0"/>
        <c:axId val="245505552"/>
        <c:axId val="245472944"/>
      </c:lineChart>
      <c:dateAx>
        <c:axId val="245505552"/>
        <c:scaling>
          <c:orientation val="minMax"/>
        </c:scaling>
        <c:delete val="1"/>
        <c:axPos val="b"/>
        <c:numFmt formatCode="ge" sourceLinked="1"/>
        <c:majorTickMark val="none"/>
        <c:minorTickMark val="none"/>
        <c:tickLblPos val="none"/>
        <c:crossAx val="245472944"/>
        <c:crosses val="autoZero"/>
        <c:auto val="1"/>
        <c:lblOffset val="100"/>
        <c:baseTimeUnit val="years"/>
      </c:dateAx>
      <c:valAx>
        <c:axId val="2454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5.2</c:v>
                </c:pt>
                <c:pt idx="1">
                  <c:v>5.64</c:v>
                </c:pt>
                <c:pt idx="2">
                  <c:v>7.53</c:v>
                </c:pt>
                <c:pt idx="3">
                  <c:v>7.79</c:v>
                </c:pt>
                <c:pt idx="4" formatCode="#,##0.00;&quot;△&quot;#,##0.00">
                  <c:v>8.48</c:v>
                </c:pt>
              </c:numCache>
            </c:numRef>
          </c:val>
          <c:extLst>
            <c:ext xmlns:c16="http://schemas.microsoft.com/office/drawing/2014/chart" uri="{C3380CC4-5D6E-409C-BE32-E72D297353CC}">
              <c16:uniqueId val="{00000000-2319-46E6-9596-8071A1588F26}"/>
            </c:ext>
          </c:extLst>
        </c:ser>
        <c:dLbls>
          <c:showLegendKey val="0"/>
          <c:showVal val="0"/>
          <c:showCatName val="0"/>
          <c:showSerName val="0"/>
          <c:showPercent val="0"/>
          <c:showBubbleSize val="0"/>
        </c:dLbls>
        <c:gapWidth val="150"/>
        <c:axId val="245562712"/>
        <c:axId val="24553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2319-46E6-9596-8071A1588F26}"/>
            </c:ext>
          </c:extLst>
        </c:ser>
        <c:dLbls>
          <c:showLegendKey val="0"/>
          <c:showVal val="0"/>
          <c:showCatName val="0"/>
          <c:showSerName val="0"/>
          <c:showPercent val="0"/>
          <c:showBubbleSize val="0"/>
        </c:dLbls>
        <c:marker val="1"/>
        <c:smooth val="0"/>
        <c:axId val="245562712"/>
        <c:axId val="245531656"/>
      </c:lineChart>
      <c:dateAx>
        <c:axId val="245562712"/>
        <c:scaling>
          <c:orientation val="minMax"/>
        </c:scaling>
        <c:delete val="1"/>
        <c:axPos val="b"/>
        <c:numFmt formatCode="ge" sourceLinked="1"/>
        <c:majorTickMark val="none"/>
        <c:minorTickMark val="none"/>
        <c:tickLblPos val="none"/>
        <c:crossAx val="245531656"/>
        <c:crosses val="autoZero"/>
        <c:auto val="1"/>
        <c:lblOffset val="100"/>
        <c:baseTimeUnit val="years"/>
      </c:dateAx>
      <c:valAx>
        <c:axId val="24553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6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BD-43CE-A5D6-D1048F90F4C1}"/>
            </c:ext>
          </c:extLst>
        </c:ser>
        <c:dLbls>
          <c:showLegendKey val="0"/>
          <c:showVal val="0"/>
          <c:showCatName val="0"/>
          <c:showSerName val="0"/>
          <c:showPercent val="0"/>
          <c:showBubbleSize val="0"/>
        </c:dLbls>
        <c:gapWidth val="150"/>
        <c:axId val="245532832"/>
        <c:axId val="2455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7CBD-43CE-A5D6-D1048F90F4C1}"/>
            </c:ext>
          </c:extLst>
        </c:ser>
        <c:dLbls>
          <c:showLegendKey val="0"/>
          <c:showVal val="0"/>
          <c:showCatName val="0"/>
          <c:showSerName val="0"/>
          <c:showPercent val="0"/>
          <c:showBubbleSize val="0"/>
        </c:dLbls>
        <c:marker val="1"/>
        <c:smooth val="0"/>
        <c:axId val="245532832"/>
        <c:axId val="245533224"/>
      </c:lineChart>
      <c:dateAx>
        <c:axId val="245532832"/>
        <c:scaling>
          <c:orientation val="minMax"/>
        </c:scaling>
        <c:delete val="1"/>
        <c:axPos val="b"/>
        <c:numFmt formatCode="ge" sourceLinked="1"/>
        <c:majorTickMark val="none"/>
        <c:minorTickMark val="none"/>
        <c:tickLblPos val="none"/>
        <c:crossAx val="245533224"/>
        <c:crosses val="autoZero"/>
        <c:auto val="1"/>
        <c:lblOffset val="100"/>
        <c:baseTimeUnit val="years"/>
      </c:dateAx>
      <c:valAx>
        <c:axId val="245533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5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1349.86</c:v>
                </c:pt>
                <c:pt idx="1">
                  <c:v>1572.93</c:v>
                </c:pt>
                <c:pt idx="2">
                  <c:v>329.04</c:v>
                </c:pt>
                <c:pt idx="3">
                  <c:v>335.18</c:v>
                </c:pt>
                <c:pt idx="4">
                  <c:v>347.87</c:v>
                </c:pt>
              </c:numCache>
            </c:numRef>
          </c:val>
          <c:extLst>
            <c:ext xmlns:c16="http://schemas.microsoft.com/office/drawing/2014/chart" uri="{C3380CC4-5D6E-409C-BE32-E72D297353CC}">
              <c16:uniqueId val="{00000000-D0A8-45B1-B0CF-4718AA1BDB67}"/>
            </c:ext>
          </c:extLst>
        </c:ser>
        <c:dLbls>
          <c:showLegendKey val="0"/>
          <c:showVal val="0"/>
          <c:showCatName val="0"/>
          <c:showSerName val="0"/>
          <c:showPercent val="0"/>
          <c:showBubbleSize val="0"/>
        </c:dLbls>
        <c:gapWidth val="150"/>
        <c:axId val="245534400"/>
        <c:axId val="24553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D0A8-45B1-B0CF-4718AA1BDB67}"/>
            </c:ext>
          </c:extLst>
        </c:ser>
        <c:dLbls>
          <c:showLegendKey val="0"/>
          <c:showVal val="0"/>
          <c:showCatName val="0"/>
          <c:showSerName val="0"/>
          <c:showPercent val="0"/>
          <c:showBubbleSize val="0"/>
        </c:dLbls>
        <c:marker val="1"/>
        <c:smooth val="0"/>
        <c:axId val="245534400"/>
        <c:axId val="245534792"/>
      </c:lineChart>
      <c:dateAx>
        <c:axId val="245534400"/>
        <c:scaling>
          <c:orientation val="minMax"/>
        </c:scaling>
        <c:delete val="1"/>
        <c:axPos val="b"/>
        <c:numFmt formatCode="ge" sourceLinked="1"/>
        <c:majorTickMark val="none"/>
        <c:minorTickMark val="none"/>
        <c:tickLblPos val="none"/>
        <c:crossAx val="245534792"/>
        <c:crosses val="autoZero"/>
        <c:auto val="1"/>
        <c:lblOffset val="100"/>
        <c:baseTimeUnit val="years"/>
      </c:dateAx>
      <c:valAx>
        <c:axId val="24553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344.93</c:v>
                </c:pt>
                <c:pt idx="1">
                  <c:v>330.3</c:v>
                </c:pt>
                <c:pt idx="2">
                  <c:v>292.91000000000003</c:v>
                </c:pt>
                <c:pt idx="3">
                  <c:v>257.35000000000002</c:v>
                </c:pt>
                <c:pt idx="4">
                  <c:v>217.88</c:v>
                </c:pt>
              </c:numCache>
            </c:numRef>
          </c:val>
          <c:extLst>
            <c:ext xmlns:c16="http://schemas.microsoft.com/office/drawing/2014/chart" uri="{C3380CC4-5D6E-409C-BE32-E72D297353CC}">
              <c16:uniqueId val="{00000000-6827-44EC-BAA6-0D9D363FB98B}"/>
            </c:ext>
          </c:extLst>
        </c:ser>
        <c:dLbls>
          <c:showLegendKey val="0"/>
          <c:showVal val="0"/>
          <c:showCatName val="0"/>
          <c:showSerName val="0"/>
          <c:showPercent val="0"/>
          <c:showBubbleSize val="0"/>
        </c:dLbls>
        <c:gapWidth val="150"/>
        <c:axId val="245825664"/>
        <c:axId val="24582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6827-44EC-BAA6-0D9D363FB98B}"/>
            </c:ext>
          </c:extLst>
        </c:ser>
        <c:dLbls>
          <c:showLegendKey val="0"/>
          <c:showVal val="0"/>
          <c:showCatName val="0"/>
          <c:showSerName val="0"/>
          <c:showPercent val="0"/>
          <c:showBubbleSize val="0"/>
        </c:dLbls>
        <c:marker val="1"/>
        <c:smooth val="0"/>
        <c:axId val="245825664"/>
        <c:axId val="245826056"/>
      </c:lineChart>
      <c:dateAx>
        <c:axId val="245825664"/>
        <c:scaling>
          <c:orientation val="minMax"/>
        </c:scaling>
        <c:delete val="1"/>
        <c:axPos val="b"/>
        <c:numFmt formatCode="ge" sourceLinked="1"/>
        <c:majorTickMark val="none"/>
        <c:minorTickMark val="none"/>
        <c:tickLblPos val="none"/>
        <c:crossAx val="245826056"/>
        <c:crosses val="autoZero"/>
        <c:auto val="1"/>
        <c:lblOffset val="100"/>
        <c:baseTimeUnit val="years"/>
      </c:dateAx>
      <c:valAx>
        <c:axId val="24582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92.95</c:v>
                </c:pt>
                <c:pt idx="1">
                  <c:v>87.98</c:v>
                </c:pt>
                <c:pt idx="2">
                  <c:v>91.72</c:v>
                </c:pt>
                <c:pt idx="3">
                  <c:v>104.05</c:v>
                </c:pt>
                <c:pt idx="4">
                  <c:v>106.9</c:v>
                </c:pt>
              </c:numCache>
            </c:numRef>
          </c:val>
          <c:extLst>
            <c:ext xmlns:c16="http://schemas.microsoft.com/office/drawing/2014/chart" uri="{C3380CC4-5D6E-409C-BE32-E72D297353CC}">
              <c16:uniqueId val="{00000000-F429-464E-8D25-A5EF8F280315}"/>
            </c:ext>
          </c:extLst>
        </c:ser>
        <c:dLbls>
          <c:showLegendKey val="0"/>
          <c:showVal val="0"/>
          <c:showCatName val="0"/>
          <c:showSerName val="0"/>
          <c:showPercent val="0"/>
          <c:showBubbleSize val="0"/>
        </c:dLbls>
        <c:gapWidth val="150"/>
        <c:axId val="245399688"/>
        <c:axId val="24540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F429-464E-8D25-A5EF8F280315}"/>
            </c:ext>
          </c:extLst>
        </c:ser>
        <c:dLbls>
          <c:showLegendKey val="0"/>
          <c:showVal val="0"/>
          <c:showCatName val="0"/>
          <c:showSerName val="0"/>
          <c:showPercent val="0"/>
          <c:showBubbleSize val="0"/>
        </c:dLbls>
        <c:marker val="1"/>
        <c:smooth val="0"/>
        <c:axId val="245399688"/>
        <c:axId val="245400080"/>
      </c:lineChart>
      <c:dateAx>
        <c:axId val="245399688"/>
        <c:scaling>
          <c:orientation val="minMax"/>
        </c:scaling>
        <c:delete val="1"/>
        <c:axPos val="b"/>
        <c:numFmt formatCode="ge" sourceLinked="1"/>
        <c:majorTickMark val="none"/>
        <c:minorTickMark val="none"/>
        <c:tickLblPos val="none"/>
        <c:crossAx val="245400080"/>
        <c:crosses val="autoZero"/>
        <c:auto val="1"/>
        <c:lblOffset val="100"/>
        <c:baseTimeUnit val="years"/>
      </c:dateAx>
      <c:valAx>
        <c:axId val="24540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9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126.37</c:v>
                </c:pt>
                <c:pt idx="1">
                  <c:v>134.12</c:v>
                </c:pt>
                <c:pt idx="2">
                  <c:v>128.11000000000001</c:v>
                </c:pt>
                <c:pt idx="3">
                  <c:v>112.82</c:v>
                </c:pt>
                <c:pt idx="4">
                  <c:v>109.81</c:v>
                </c:pt>
              </c:numCache>
            </c:numRef>
          </c:val>
          <c:extLst>
            <c:ext xmlns:c16="http://schemas.microsoft.com/office/drawing/2014/chart" uri="{C3380CC4-5D6E-409C-BE32-E72D297353CC}">
              <c16:uniqueId val="{00000000-5854-4B16-9DC5-36BCDE6755C2}"/>
            </c:ext>
          </c:extLst>
        </c:ser>
        <c:dLbls>
          <c:showLegendKey val="0"/>
          <c:showVal val="0"/>
          <c:showCatName val="0"/>
          <c:showSerName val="0"/>
          <c:showPercent val="0"/>
          <c:showBubbleSize val="0"/>
        </c:dLbls>
        <c:gapWidth val="150"/>
        <c:axId val="245401256"/>
        <c:axId val="24540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5854-4B16-9DC5-36BCDE6755C2}"/>
            </c:ext>
          </c:extLst>
        </c:ser>
        <c:dLbls>
          <c:showLegendKey val="0"/>
          <c:showVal val="0"/>
          <c:showCatName val="0"/>
          <c:showSerName val="0"/>
          <c:showPercent val="0"/>
          <c:showBubbleSize val="0"/>
        </c:dLbls>
        <c:marker val="1"/>
        <c:smooth val="0"/>
        <c:axId val="245401256"/>
        <c:axId val="245401648"/>
      </c:lineChart>
      <c:dateAx>
        <c:axId val="245401256"/>
        <c:scaling>
          <c:orientation val="minMax"/>
        </c:scaling>
        <c:delete val="1"/>
        <c:axPos val="b"/>
        <c:numFmt formatCode="ge" sourceLinked="1"/>
        <c:majorTickMark val="none"/>
        <c:minorTickMark val="none"/>
        <c:tickLblPos val="none"/>
        <c:crossAx val="245401648"/>
        <c:crosses val="autoZero"/>
        <c:auto val="1"/>
        <c:lblOffset val="100"/>
        <c:baseTimeUnit val="years"/>
      </c:dateAx>
      <c:valAx>
        <c:axId val="24540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0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Q1" zoomScaleNormal="100" workbookViewId="0">
      <selection activeCell="A47" sqref="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松浦市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24048</v>
      </c>
      <c r="AJ8" s="56"/>
      <c r="AK8" s="56"/>
      <c r="AL8" s="56"/>
      <c r="AM8" s="56"/>
      <c r="AN8" s="56"/>
      <c r="AO8" s="56"/>
      <c r="AP8" s="57"/>
      <c r="AQ8" s="47">
        <f>データ!R6</f>
        <v>130.55000000000001</v>
      </c>
      <c r="AR8" s="47"/>
      <c r="AS8" s="47"/>
      <c r="AT8" s="47"/>
      <c r="AU8" s="47"/>
      <c r="AV8" s="47"/>
      <c r="AW8" s="47"/>
      <c r="AX8" s="47"/>
      <c r="AY8" s="47">
        <f>データ!S6</f>
        <v>184.21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75.599999999999994</v>
      </c>
      <c r="K10" s="47"/>
      <c r="L10" s="47"/>
      <c r="M10" s="47"/>
      <c r="N10" s="47"/>
      <c r="O10" s="47"/>
      <c r="P10" s="47"/>
      <c r="Q10" s="47"/>
      <c r="R10" s="47">
        <f>データ!O6</f>
        <v>65.349999999999994</v>
      </c>
      <c r="S10" s="47"/>
      <c r="T10" s="47"/>
      <c r="U10" s="47"/>
      <c r="V10" s="47"/>
      <c r="W10" s="47"/>
      <c r="X10" s="47"/>
      <c r="Y10" s="47"/>
      <c r="Z10" s="78">
        <f>データ!P6</f>
        <v>2478</v>
      </c>
      <c r="AA10" s="78"/>
      <c r="AB10" s="78"/>
      <c r="AC10" s="78"/>
      <c r="AD10" s="78"/>
      <c r="AE10" s="78"/>
      <c r="AF10" s="78"/>
      <c r="AG10" s="78"/>
      <c r="AH10" s="2"/>
      <c r="AI10" s="78">
        <f>データ!T6</f>
        <v>15626</v>
      </c>
      <c r="AJ10" s="78"/>
      <c r="AK10" s="78"/>
      <c r="AL10" s="78"/>
      <c r="AM10" s="78"/>
      <c r="AN10" s="78"/>
      <c r="AO10" s="78"/>
      <c r="AP10" s="78"/>
      <c r="AQ10" s="47">
        <f>データ!U6</f>
        <v>44.33</v>
      </c>
      <c r="AR10" s="47"/>
      <c r="AS10" s="47"/>
      <c r="AT10" s="47"/>
      <c r="AU10" s="47"/>
      <c r="AV10" s="47"/>
      <c r="AW10" s="47"/>
      <c r="AX10" s="47"/>
      <c r="AY10" s="47">
        <f>データ!V6</f>
        <v>352.49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T1" workbookViewId="0">
      <selection activeCell="DX9" sqref="DX9:EG9"/>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422088</v>
      </c>
      <c r="D6" s="31">
        <f t="shared" si="3"/>
        <v>46</v>
      </c>
      <c r="E6" s="31">
        <f t="shared" si="3"/>
        <v>1</v>
      </c>
      <c r="F6" s="31">
        <f t="shared" si="3"/>
        <v>0</v>
      </c>
      <c r="G6" s="31">
        <f t="shared" si="3"/>
        <v>1</v>
      </c>
      <c r="H6" s="31" t="str">
        <f t="shared" si="3"/>
        <v>長崎県　松浦市</v>
      </c>
      <c r="I6" s="31" t="str">
        <f t="shared" si="3"/>
        <v>法適用</v>
      </c>
      <c r="J6" s="31" t="str">
        <f t="shared" si="3"/>
        <v>水道事業</v>
      </c>
      <c r="K6" s="31" t="str">
        <f t="shared" si="3"/>
        <v>末端給水事業</v>
      </c>
      <c r="L6" s="31" t="str">
        <f t="shared" si="3"/>
        <v>A6</v>
      </c>
      <c r="M6" s="32" t="str">
        <f t="shared" si="3"/>
        <v>-</v>
      </c>
      <c r="N6" s="32">
        <f t="shared" si="3"/>
        <v>75.599999999999994</v>
      </c>
      <c r="O6" s="32">
        <f t="shared" si="3"/>
        <v>65.349999999999994</v>
      </c>
      <c r="P6" s="32">
        <f t="shared" si="3"/>
        <v>2478</v>
      </c>
      <c r="Q6" s="32">
        <f t="shared" si="3"/>
        <v>24048</v>
      </c>
      <c r="R6" s="32">
        <f t="shared" si="3"/>
        <v>130.55000000000001</v>
      </c>
      <c r="S6" s="32">
        <f t="shared" si="3"/>
        <v>184.21</v>
      </c>
      <c r="T6" s="32">
        <f t="shared" si="3"/>
        <v>15626</v>
      </c>
      <c r="U6" s="32">
        <f t="shared" si="3"/>
        <v>44.33</v>
      </c>
      <c r="V6" s="32">
        <f t="shared" si="3"/>
        <v>352.49</v>
      </c>
      <c r="W6" s="33">
        <f>IF(W7="",NA(),W7)</f>
        <v>102.5</v>
      </c>
      <c r="X6" s="33">
        <f t="shared" ref="X6:AF6" si="4">IF(X7="",NA(),X7)</f>
        <v>95.58</v>
      </c>
      <c r="Y6" s="33">
        <f t="shared" si="4"/>
        <v>100.34</v>
      </c>
      <c r="Z6" s="33">
        <f t="shared" si="4"/>
        <v>110.4</v>
      </c>
      <c r="AA6" s="33">
        <f t="shared" si="4"/>
        <v>113.4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1349.86</v>
      </c>
      <c r="AT6" s="33">
        <f t="shared" ref="AT6:BB6" si="6">IF(AT7="",NA(),AT7)</f>
        <v>1572.93</v>
      </c>
      <c r="AU6" s="33">
        <f t="shared" si="6"/>
        <v>329.04</v>
      </c>
      <c r="AV6" s="33">
        <f t="shared" si="6"/>
        <v>335.18</v>
      </c>
      <c r="AW6" s="33">
        <f t="shared" si="6"/>
        <v>347.87</v>
      </c>
      <c r="AX6" s="33">
        <f t="shared" si="6"/>
        <v>995.5</v>
      </c>
      <c r="AY6" s="33">
        <f t="shared" si="6"/>
        <v>915.5</v>
      </c>
      <c r="AZ6" s="33">
        <f t="shared" si="6"/>
        <v>963.24</v>
      </c>
      <c r="BA6" s="33">
        <f t="shared" si="6"/>
        <v>381.53</v>
      </c>
      <c r="BB6" s="33">
        <f t="shared" si="6"/>
        <v>391.54</v>
      </c>
      <c r="BC6" s="32" t="str">
        <f>IF(BC7="","",IF(BC7="-","【-】","【"&amp;SUBSTITUTE(TEXT(BC7,"#,##0.00"),"-","△")&amp;"】"))</f>
        <v>【262.74】</v>
      </c>
      <c r="BD6" s="33">
        <f>IF(BD7="",NA(),BD7)</f>
        <v>344.93</v>
      </c>
      <c r="BE6" s="33">
        <f t="shared" ref="BE6:BM6" si="7">IF(BE7="",NA(),BE7)</f>
        <v>330.3</v>
      </c>
      <c r="BF6" s="33">
        <f t="shared" si="7"/>
        <v>292.91000000000003</v>
      </c>
      <c r="BG6" s="33">
        <f t="shared" si="7"/>
        <v>257.35000000000002</v>
      </c>
      <c r="BH6" s="33">
        <f t="shared" si="7"/>
        <v>217.88</v>
      </c>
      <c r="BI6" s="33">
        <f t="shared" si="7"/>
        <v>414.59</v>
      </c>
      <c r="BJ6" s="33">
        <f t="shared" si="7"/>
        <v>404.78</v>
      </c>
      <c r="BK6" s="33">
        <f t="shared" si="7"/>
        <v>400.38</v>
      </c>
      <c r="BL6" s="33">
        <f t="shared" si="7"/>
        <v>393.27</v>
      </c>
      <c r="BM6" s="33">
        <f t="shared" si="7"/>
        <v>386.97</v>
      </c>
      <c r="BN6" s="32" t="str">
        <f>IF(BN7="","",IF(BN7="-","【-】","【"&amp;SUBSTITUTE(TEXT(BN7,"#,##0.00"),"-","△")&amp;"】"))</f>
        <v>【276.38】</v>
      </c>
      <c r="BO6" s="33">
        <f>IF(BO7="",NA(),BO7)</f>
        <v>92.95</v>
      </c>
      <c r="BP6" s="33">
        <f t="shared" ref="BP6:BX6" si="8">IF(BP7="",NA(),BP7)</f>
        <v>87.98</v>
      </c>
      <c r="BQ6" s="33">
        <f t="shared" si="8"/>
        <v>91.72</v>
      </c>
      <c r="BR6" s="33">
        <f t="shared" si="8"/>
        <v>104.05</v>
      </c>
      <c r="BS6" s="33">
        <f t="shared" si="8"/>
        <v>106.9</v>
      </c>
      <c r="BT6" s="33">
        <f t="shared" si="8"/>
        <v>97.71</v>
      </c>
      <c r="BU6" s="33">
        <f t="shared" si="8"/>
        <v>98.07</v>
      </c>
      <c r="BV6" s="33">
        <f t="shared" si="8"/>
        <v>96.56</v>
      </c>
      <c r="BW6" s="33">
        <f t="shared" si="8"/>
        <v>100.47</v>
      </c>
      <c r="BX6" s="33">
        <f t="shared" si="8"/>
        <v>101.72</v>
      </c>
      <c r="BY6" s="32" t="str">
        <f>IF(BY7="","",IF(BY7="-","【-】","【"&amp;SUBSTITUTE(TEXT(BY7,"#,##0.00"),"-","△")&amp;"】"))</f>
        <v>【104.99】</v>
      </c>
      <c r="BZ6" s="33">
        <f>IF(BZ7="",NA(),BZ7)</f>
        <v>126.37</v>
      </c>
      <c r="CA6" s="33">
        <f t="shared" ref="CA6:CI6" si="9">IF(CA7="",NA(),CA7)</f>
        <v>134.12</v>
      </c>
      <c r="CB6" s="33">
        <f t="shared" si="9"/>
        <v>128.11000000000001</v>
      </c>
      <c r="CC6" s="33">
        <f t="shared" si="9"/>
        <v>112.82</v>
      </c>
      <c r="CD6" s="33">
        <f t="shared" si="9"/>
        <v>109.81</v>
      </c>
      <c r="CE6" s="33">
        <f t="shared" si="9"/>
        <v>173.56</v>
      </c>
      <c r="CF6" s="33">
        <f t="shared" si="9"/>
        <v>172.26</v>
      </c>
      <c r="CG6" s="33">
        <f t="shared" si="9"/>
        <v>177.14</v>
      </c>
      <c r="CH6" s="33">
        <f t="shared" si="9"/>
        <v>169.82</v>
      </c>
      <c r="CI6" s="33">
        <f t="shared" si="9"/>
        <v>168.2</v>
      </c>
      <c r="CJ6" s="32" t="str">
        <f>IF(CJ7="","",IF(CJ7="-","【-】","【"&amp;SUBSTITUTE(TEXT(CJ7,"#,##0.00"),"-","△")&amp;"】"))</f>
        <v>【163.72】</v>
      </c>
      <c r="CK6" s="33">
        <f>IF(CK7="",NA(),CK7)</f>
        <v>71.59</v>
      </c>
      <c r="CL6" s="33">
        <f t="shared" ref="CL6:CT6" si="10">IF(CL7="",NA(),CL7)</f>
        <v>65.16</v>
      </c>
      <c r="CM6" s="33">
        <f t="shared" si="10"/>
        <v>67.39</v>
      </c>
      <c r="CN6" s="33">
        <f t="shared" si="10"/>
        <v>70.489999999999995</v>
      </c>
      <c r="CO6" s="33">
        <f t="shared" si="10"/>
        <v>67.94</v>
      </c>
      <c r="CP6" s="33">
        <f t="shared" si="10"/>
        <v>55.84</v>
      </c>
      <c r="CQ6" s="33">
        <f t="shared" si="10"/>
        <v>55.68</v>
      </c>
      <c r="CR6" s="33">
        <f t="shared" si="10"/>
        <v>55.64</v>
      </c>
      <c r="CS6" s="33">
        <f t="shared" si="10"/>
        <v>55.13</v>
      </c>
      <c r="CT6" s="33">
        <f t="shared" si="10"/>
        <v>54.77</v>
      </c>
      <c r="CU6" s="32" t="str">
        <f>IF(CU7="","",IF(CU7="-","【-】","【"&amp;SUBSTITUTE(TEXT(CU7,"#,##0.00"),"-","△")&amp;"】"))</f>
        <v>【59.76】</v>
      </c>
      <c r="CV6" s="33">
        <f>IF(CV7="",NA(),CV7)</f>
        <v>83.83</v>
      </c>
      <c r="CW6" s="33">
        <f t="shared" ref="CW6:DE6" si="11">IF(CW7="",NA(),CW7)</f>
        <v>87.63</v>
      </c>
      <c r="CX6" s="33">
        <f t="shared" si="11"/>
        <v>86.38</v>
      </c>
      <c r="CY6" s="33">
        <f t="shared" si="11"/>
        <v>83.24</v>
      </c>
      <c r="CZ6" s="33">
        <f t="shared" si="11"/>
        <v>87.89</v>
      </c>
      <c r="DA6" s="33">
        <f t="shared" si="11"/>
        <v>83.11</v>
      </c>
      <c r="DB6" s="33">
        <f t="shared" si="11"/>
        <v>83.18</v>
      </c>
      <c r="DC6" s="33">
        <f t="shared" si="11"/>
        <v>83.09</v>
      </c>
      <c r="DD6" s="33">
        <f t="shared" si="11"/>
        <v>83</v>
      </c>
      <c r="DE6" s="33">
        <f t="shared" si="11"/>
        <v>82.89</v>
      </c>
      <c r="DF6" s="32" t="str">
        <f>IF(DF7="","",IF(DF7="-","【-】","【"&amp;SUBSTITUTE(TEXT(DF7,"#,##0.00"),"-","△")&amp;"】"))</f>
        <v>【89.95】</v>
      </c>
      <c r="DG6" s="33">
        <f>IF(DG7="",NA(),DG7)</f>
        <v>48.05</v>
      </c>
      <c r="DH6" s="33">
        <f t="shared" ref="DH6:DP6" si="12">IF(DH7="",NA(),DH7)</f>
        <v>50.03</v>
      </c>
      <c r="DI6" s="33">
        <f t="shared" si="12"/>
        <v>51.74</v>
      </c>
      <c r="DJ6" s="33">
        <f t="shared" si="12"/>
        <v>54.67</v>
      </c>
      <c r="DK6" s="33">
        <f t="shared" si="12"/>
        <v>56.5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5.2</v>
      </c>
      <c r="DS6" s="33">
        <f t="shared" ref="DS6:EA6" si="13">IF(DS7="",NA(),DS7)</f>
        <v>5.64</v>
      </c>
      <c r="DT6" s="33">
        <f t="shared" si="13"/>
        <v>7.53</v>
      </c>
      <c r="DU6" s="33">
        <f t="shared" si="13"/>
        <v>7.79</v>
      </c>
      <c r="DV6" s="32">
        <f t="shared" si="13"/>
        <v>8.48</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0.24</v>
      </c>
      <c r="EE6" s="33">
        <f t="shared" si="14"/>
        <v>0.21</v>
      </c>
      <c r="EF6" s="33">
        <f t="shared" si="14"/>
        <v>0.17</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422088</v>
      </c>
      <c r="D7" s="35">
        <v>46</v>
      </c>
      <c r="E7" s="35">
        <v>1</v>
      </c>
      <c r="F7" s="35">
        <v>0</v>
      </c>
      <c r="G7" s="35">
        <v>1</v>
      </c>
      <c r="H7" s="35" t="s">
        <v>93</v>
      </c>
      <c r="I7" s="35" t="s">
        <v>94</v>
      </c>
      <c r="J7" s="35" t="s">
        <v>95</v>
      </c>
      <c r="K7" s="35" t="s">
        <v>96</v>
      </c>
      <c r="L7" s="35" t="s">
        <v>97</v>
      </c>
      <c r="M7" s="36" t="s">
        <v>98</v>
      </c>
      <c r="N7" s="36">
        <v>75.599999999999994</v>
      </c>
      <c r="O7" s="36">
        <v>65.349999999999994</v>
      </c>
      <c r="P7" s="36">
        <v>2478</v>
      </c>
      <c r="Q7" s="36">
        <v>24048</v>
      </c>
      <c r="R7" s="36">
        <v>130.55000000000001</v>
      </c>
      <c r="S7" s="36">
        <v>184.21</v>
      </c>
      <c r="T7" s="36">
        <v>15626</v>
      </c>
      <c r="U7" s="36">
        <v>44.33</v>
      </c>
      <c r="V7" s="36">
        <v>352.49</v>
      </c>
      <c r="W7" s="36">
        <v>102.5</v>
      </c>
      <c r="X7" s="36">
        <v>95.58</v>
      </c>
      <c r="Y7" s="36">
        <v>100.34</v>
      </c>
      <c r="Z7" s="36">
        <v>110.4</v>
      </c>
      <c r="AA7" s="36">
        <v>113.4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1349.86</v>
      </c>
      <c r="AT7" s="36">
        <v>1572.93</v>
      </c>
      <c r="AU7" s="36">
        <v>329.04</v>
      </c>
      <c r="AV7" s="36">
        <v>335.18</v>
      </c>
      <c r="AW7" s="36">
        <v>347.87</v>
      </c>
      <c r="AX7" s="36">
        <v>995.5</v>
      </c>
      <c r="AY7" s="36">
        <v>915.5</v>
      </c>
      <c r="AZ7" s="36">
        <v>963.24</v>
      </c>
      <c r="BA7" s="36">
        <v>381.53</v>
      </c>
      <c r="BB7" s="36">
        <v>391.54</v>
      </c>
      <c r="BC7" s="36">
        <v>262.74</v>
      </c>
      <c r="BD7" s="36">
        <v>344.93</v>
      </c>
      <c r="BE7" s="36">
        <v>330.3</v>
      </c>
      <c r="BF7" s="36">
        <v>292.91000000000003</v>
      </c>
      <c r="BG7" s="36">
        <v>257.35000000000002</v>
      </c>
      <c r="BH7" s="36">
        <v>217.88</v>
      </c>
      <c r="BI7" s="36">
        <v>414.59</v>
      </c>
      <c r="BJ7" s="36">
        <v>404.78</v>
      </c>
      <c r="BK7" s="36">
        <v>400.38</v>
      </c>
      <c r="BL7" s="36">
        <v>393.27</v>
      </c>
      <c r="BM7" s="36">
        <v>386.97</v>
      </c>
      <c r="BN7" s="36">
        <v>276.38</v>
      </c>
      <c r="BO7" s="36">
        <v>92.95</v>
      </c>
      <c r="BP7" s="36">
        <v>87.98</v>
      </c>
      <c r="BQ7" s="36">
        <v>91.72</v>
      </c>
      <c r="BR7" s="36">
        <v>104.05</v>
      </c>
      <c r="BS7" s="36">
        <v>106.9</v>
      </c>
      <c r="BT7" s="36">
        <v>97.71</v>
      </c>
      <c r="BU7" s="36">
        <v>98.07</v>
      </c>
      <c r="BV7" s="36">
        <v>96.56</v>
      </c>
      <c r="BW7" s="36">
        <v>100.47</v>
      </c>
      <c r="BX7" s="36">
        <v>101.72</v>
      </c>
      <c r="BY7" s="36">
        <v>104.99</v>
      </c>
      <c r="BZ7" s="36">
        <v>126.37</v>
      </c>
      <c r="CA7" s="36">
        <v>134.12</v>
      </c>
      <c r="CB7" s="36">
        <v>128.11000000000001</v>
      </c>
      <c r="CC7" s="36">
        <v>112.82</v>
      </c>
      <c r="CD7" s="36">
        <v>109.81</v>
      </c>
      <c r="CE7" s="36">
        <v>173.56</v>
      </c>
      <c r="CF7" s="36">
        <v>172.26</v>
      </c>
      <c r="CG7" s="36">
        <v>177.14</v>
      </c>
      <c r="CH7" s="36">
        <v>169.82</v>
      </c>
      <c r="CI7" s="36">
        <v>168.2</v>
      </c>
      <c r="CJ7" s="36">
        <v>163.72</v>
      </c>
      <c r="CK7" s="36">
        <v>71.59</v>
      </c>
      <c r="CL7" s="36">
        <v>65.16</v>
      </c>
      <c r="CM7" s="36">
        <v>67.39</v>
      </c>
      <c r="CN7" s="36">
        <v>70.489999999999995</v>
      </c>
      <c r="CO7" s="36">
        <v>67.94</v>
      </c>
      <c r="CP7" s="36">
        <v>55.84</v>
      </c>
      <c r="CQ7" s="36">
        <v>55.68</v>
      </c>
      <c r="CR7" s="36">
        <v>55.64</v>
      </c>
      <c r="CS7" s="36">
        <v>55.13</v>
      </c>
      <c r="CT7" s="36">
        <v>54.77</v>
      </c>
      <c r="CU7" s="36">
        <v>59.76</v>
      </c>
      <c r="CV7" s="36">
        <v>83.83</v>
      </c>
      <c r="CW7" s="36">
        <v>87.63</v>
      </c>
      <c r="CX7" s="36">
        <v>86.38</v>
      </c>
      <c r="CY7" s="36">
        <v>83.24</v>
      </c>
      <c r="CZ7" s="36">
        <v>87.89</v>
      </c>
      <c r="DA7" s="36">
        <v>83.11</v>
      </c>
      <c r="DB7" s="36">
        <v>83.18</v>
      </c>
      <c r="DC7" s="36">
        <v>83.09</v>
      </c>
      <c r="DD7" s="36">
        <v>83</v>
      </c>
      <c r="DE7" s="36">
        <v>82.89</v>
      </c>
      <c r="DF7" s="36">
        <v>89.95</v>
      </c>
      <c r="DG7" s="36">
        <v>48.05</v>
      </c>
      <c r="DH7" s="36">
        <v>50.03</v>
      </c>
      <c r="DI7" s="36">
        <v>51.74</v>
      </c>
      <c r="DJ7" s="36">
        <v>54.67</v>
      </c>
      <c r="DK7" s="36">
        <v>56.5</v>
      </c>
      <c r="DL7" s="36">
        <v>37.090000000000003</v>
      </c>
      <c r="DM7" s="36">
        <v>38.07</v>
      </c>
      <c r="DN7" s="36">
        <v>39.06</v>
      </c>
      <c r="DO7" s="36">
        <v>46.66</v>
      </c>
      <c r="DP7" s="36">
        <v>47.46</v>
      </c>
      <c r="DQ7" s="36">
        <v>47.18</v>
      </c>
      <c r="DR7" s="36">
        <v>5.2</v>
      </c>
      <c r="DS7" s="36">
        <v>5.64</v>
      </c>
      <c r="DT7" s="36">
        <v>7.53</v>
      </c>
      <c r="DU7" s="36">
        <v>7.79</v>
      </c>
      <c r="DV7" s="36">
        <v>8.48</v>
      </c>
      <c r="DW7" s="36">
        <v>6.63</v>
      </c>
      <c r="DX7" s="36">
        <v>7.73</v>
      </c>
      <c r="DY7" s="36">
        <v>8.8699999999999992</v>
      </c>
      <c r="DZ7" s="36">
        <v>9.85</v>
      </c>
      <c r="EA7" s="36">
        <v>9.7100000000000009</v>
      </c>
      <c r="EB7" s="36">
        <v>13.18</v>
      </c>
      <c r="EC7" s="36">
        <v>0</v>
      </c>
      <c r="ED7" s="36">
        <v>0.24</v>
      </c>
      <c r="EE7" s="36">
        <v>0.21</v>
      </c>
      <c r="EF7" s="36">
        <v>0.17</v>
      </c>
      <c r="EG7" s="36">
        <v>0</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dcterms:created xsi:type="dcterms:W3CDTF">2017-02-01T08:50:06Z</dcterms:created>
  <dcterms:modified xsi:type="dcterms:W3CDTF">2022-10-11T03:35:37Z</dcterms:modified>
  <cp:category/>
</cp:coreProperties>
</file>