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190356\Desktop\工業用水道係　　【松田富士夫】\【4】決算関係\【1.24（水）〆】公営企業に係る経営比較分析表（令和 ４ 年度決算） の分析等について\07_松浦市\03_工業用水道\"/>
    </mc:Choice>
  </mc:AlternateContent>
  <workbookProtection workbookAlgorithmName="SHA-512" workbookHashValue="pVvF1DMwPxKlbJb9VTm95nF4lbxwIUWD5dM/KDoe/A8vxo+nlWtqg4sjUDt4BngK5QDHQ+MEXH0wcMeMmNONeQ==" workbookSaltValue="bn3IumT1WNpQ1bw4wVfcO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10" i="5" l="1"/>
  <c r="DT10" i="5"/>
  <c r="DP10" i="5"/>
  <c r="DF10" i="5"/>
  <c r="CL10" i="5"/>
  <c r="CB10" i="5"/>
  <c r="BX10" i="5"/>
  <c r="BN10" i="5"/>
  <c r="AT10" i="5"/>
  <c r="AJ10" i="5"/>
  <c r="AF10" i="5"/>
  <c r="V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LT55" i="4"/>
  <c r="KZ55" i="4"/>
  <c r="KF55" i="4"/>
  <c r="HT55" i="4"/>
  <c r="GF55" i="4"/>
  <c r="FL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LT32" i="4"/>
  <c r="KZ32" i="4"/>
  <c r="KF32" i="4"/>
  <c r="HT32" i="4"/>
  <c r="GZ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D10" i="5" l="1"/>
  <c r="CV10" i="5"/>
  <c r="W11" i="5"/>
  <c r="AQ11" i="5"/>
  <c r="AU11" i="5"/>
  <c r="BO11" i="5"/>
  <c r="CI11" i="5"/>
  <c r="CM11" i="5"/>
  <c r="BZ12" i="5"/>
  <c r="CT12" i="5"/>
  <c r="CX12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A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CA11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<sst xmlns="http://schemas.openxmlformats.org/spreadsheetml/2006/main" count="262" uniqueCount="106">
  <si>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</si>
  <si>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</si>
  <si>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</si>
  <si>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</si>
  <si>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</si>
  <si>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</si>
  <si>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</si>
  <si>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</si>
  <si>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</si>
  <si>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</si>
  <si>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</si>
  <si>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</si>
  <si>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</si>
  <si>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</si>
  <si>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</si>
  <si>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</si>
  <si>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</si>
  <si>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</si>
  <si>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</si>
  <si>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</si>
  <si>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</si>
  <si>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</si>
  <si>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</si>
  <si>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</si>
  <si>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</si>
  <si>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</si>
  <si>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</si>
  <si>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</si>
  <si>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</si>
  <si>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</si>
  <si>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</si>
  <si>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</si>
  <si>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</si>
  <si>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</si>
  <si>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</si>
  <si>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</si>
  <si>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</si>
  <si>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</si>
  <si>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</si>
  <si>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</si>
  <si>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</si>
  <si>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</si>
  <si>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</si>
  <si>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</si>
  <si>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</si>
  <si>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</si>
  <si>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</si>
  <si>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</si>
  <si>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</si>
  <si>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</si>
  <si>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</si>
  <si>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</si>
  <si>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</si>
  <si>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</si>
  <si>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</si>
  <si>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</si>
  <si>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</si>
  <si>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</si>
  <si>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</si>
  <si>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</si>
  <si>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</si>
  <si>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</si>
  <si>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</si>
  <si>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</si>
  <si>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</si>
  <si>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</si>
  <si>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</si>
  <si>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</si>
  <si>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</si>
  <si>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</si>
  <si>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</si>
  <si>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</si>
  <si>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</si>
  <si>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</si>
  <si>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</si>
  <si>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</si>
  <si>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</si>
  <si>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</si>
  <si>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</si>
  <si>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</si>
  <si>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</si>
  <si>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</si>
  <si>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</si>
  <si>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</si>
  <si>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</si>
  <si>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</si>
  <si>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</si>
  <si>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422088</t>
  </si>
  <si>
    <t>46</t>
  </si>
  <si>
    <t>02</t>
  </si>
  <si>
    <t>0</t>
  </si>
  <si>
    <t>000</t>
  </si>
  <si>
    <t>長崎県　松浦市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</si>
  <si>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</si>
  <si>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</si>
  <si>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</si>
  <si>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</si>
  <si>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</si>
  <si>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</si>
  <si>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</si>
  <si>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</si>
  <si>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</si>
  <si>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</si>
  <si>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①経常収支比率は、前年度と比較して営業費用が増加したものの、その費用は料金収入で賄われており、安定して100％を上回っている。
②累積欠損金は発生していない。
③流動比率は、100％を上回っており、一年以内に支払うべき債務に対する支払能力に問題はない。
④企業債残高は発生していない。
⑤料金回収率は、100％を上回っており、給水に係る費用は給水収益（水道料金収入）のみで賄うことができている。
⑥給水原価は、平成30年度から請負修繕工事等の増加により給水原価が増加したものの、令和3年度以降の数値は類似団体平均値を下回っている。
⑦施設利用率は、類似団体平均値を上回っており、適正な施設利用がなされている。
⑧契約率は、適切な規模の投資ができており、90％を超えて推移している。</t>
    <rPh sb="1" eb="3">
      <t>ケイジョウ</t>
    </rPh>
    <rPh sb="3" eb="5">
      <t>シュウシ</t>
    </rPh>
    <rPh sb="5" eb="7">
      <t>ヒリツ</t>
    </rPh>
    <rPh sb="9" eb="12">
      <t>ゼンネンド</t>
    </rPh>
    <rPh sb="13" eb="15">
      <t>ヒカク</t>
    </rPh>
    <rPh sb="17" eb="19">
      <t>エイギョウ</t>
    </rPh>
    <rPh sb="19" eb="21">
      <t>ヒヨウ</t>
    </rPh>
    <rPh sb="22" eb="24">
      <t>ゾウカ</t>
    </rPh>
    <rPh sb="32" eb="34">
      <t>ヒヨウ</t>
    </rPh>
    <rPh sb="35" eb="37">
      <t>リョウキン</t>
    </rPh>
    <rPh sb="37" eb="39">
      <t>シュウニュウ</t>
    </rPh>
    <rPh sb="40" eb="41">
      <t>マカナ</t>
    </rPh>
    <rPh sb="47" eb="49">
      <t>アンテイ</t>
    </rPh>
    <rPh sb="56" eb="58">
      <t>ウワマワ</t>
    </rPh>
    <rPh sb="65" eb="67">
      <t>ルイセキ</t>
    </rPh>
    <rPh sb="67" eb="69">
      <t>ケッソン</t>
    </rPh>
    <rPh sb="69" eb="70">
      <t>キン</t>
    </rPh>
    <rPh sb="71" eb="73">
      <t>ハッセイ</t>
    </rPh>
    <rPh sb="81" eb="83">
      <t>リュウドウ</t>
    </rPh>
    <rPh sb="83" eb="85">
      <t>ヒリツ</t>
    </rPh>
    <rPh sb="92" eb="94">
      <t>ウワマワ</t>
    </rPh>
    <rPh sb="99" eb="101">
      <t>イチネン</t>
    </rPh>
    <rPh sb="101" eb="103">
      <t>イナイ</t>
    </rPh>
    <rPh sb="104" eb="106">
      <t>シハラ</t>
    </rPh>
    <rPh sb="109" eb="111">
      <t>サイム</t>
    </rPh>
    <rPh sb="112" eb="113">
      <t>タイ</t>
    </rPh>
    <rPh sb="115" eb="117">
      <t>シハラ</t>
    </rPh>
    <rPh sb="117" eb="119">
      <t>ノウリョク</t>
    </rPh>
    <rPh sb="120" eb="122">
      <t>モンダイ</t>
    </rPh>
    <rPh sb="128" eb="130">
      <t>キギョウ</t>
    </rPh>
    <rPh sb="130" eb="131">
      <t>サイ</t>
    </rPh>
    <rPh sb="131" eb="133">
      <t>ザンダカ</t>
    </rPh>
    <rPh sb="134" eb="136">
      <t>ハッセイ</t>
    </rPh>
    <rPh sb="144" eb="146">
      <t>リョウキン</t>
    </rPh>
    <rPh sb="146" eb="148">
      <t>カイシュウ</t>
    </rPh>
    <rPh sb="148" eb="149">
      <t>リツ</t>
    </rPh>
    <rPh sb="156" eb="158">
      <t>ウワマワ</t>
    </rPh>
    <rPh sb="163" eb="165">
      <t>キュウスイ</t>
    </rPh>
    <rPh sb="166" eb="167">
      <t>カカ</t>
    </rPh>
    <rPh sb="168" eb="170">
      <t>ヒヨウ</t>
    </rPh>
    <rPh sb="171" eb="173">
      <t>キュウスイ</t>
    </rPh>
    <rPh sb="173" eb="175">
      <t>シュウエキ</t>
    </rPh>
    <rPh sb="176" eb="178">
      <t>スイドウ</t>
    </rPh>
    <rPh sb="178" eb="180">
      <t>リョウキン</t>
    </rPh>
    <rPh sb="180" eb="182">
      <t>シュウニュウ</t>
    </rPh>
    <rPh sb="186" eb="187">
      <t>マカナ</t>
    </rPh>
    <phoneticPr fontId="5"/>
  </si>
  <si>
    <t>　給水原価は類似団体平均以下であり、経常収支比率、料金回収率は平均よりも高い水準にある。また、累積欠損金も発生しておらず、経営の健全性は良好な状態にある。
　しかし、有形固定資産減価償却率からは、施設等の老朽化の進行が読み取れる。管路経年化率からは今後管路の耐用年数を迎えることとなり、経年劣化に伴う大規模更新等により、費用が高い水準で推移することが見込まれる。
　厳しい経営環境ではあるが、今後施設等の機能診断に取り組み、施設規模の見直しや延命化、計画的な更新により支出を抑える「施設等の機能保全計画」を策定し、健全財政の維持と更新財源の確保を図ることで、工業用水の安定供給を維持していきたいと考えている。</t>
    <rPh sb="1" eb="3">
      <t>キュウスイ</t>
    </rPh>
    <rPh sb="3" eb="5">
      <t>ゲンカ</t>
    </rPh>
    <rPh sb="6" eb="8">
      <t>ルイジ</t>
    </rPh>
    <rPh sb="8" eb="10">
      <t>ダンタイ</t>
    </rPh>
    <rPh sb="10" eb="12">
      <t>ヘイキン</t>
    </rPh>
    <rPh sb="12" eb="14">
      <t>イカ</t>
    </rPh>
    <rPh sb="18" eb="20">
      <t>ケイジョウ</t>
    </rPh>
    <rPh sb="20" eb="22">
      <t>シュウシ</t>
    </rPh>
    <rPh sb="22" eb="24">
      <t>ヒリツ</t>
    </rPh>
    <rPh sb="25" eb="27">
      <t>リョウキン</t>
    </rPh>
    <rPh sb="27" eb="29">
      <t>カイシュウ</t>
    </rPh>
    <rPh sb="29" eb="30">
      <t>リツ</t>
    </rPh>
    <rPh sb="31" eb="33">
      <t>ヘイキン</t>
    </rPh>
    <rPh sb="36" eb="37">
      <t>タカ</t>
    </rPh>
    <rPh sb="38" eb="40">
      <t>スイジュン</t>
    </rPh>
    <rPh sb="47" eb="49">
      <t>ルイセキ</t>
    </rPh>
    <rPh sb="49" eb="51">
      <t>ケッソン</t>
    </rPh>
    <rPh sb="51" eb="52">
      <t>キン</t>
    </rPh>
    <rPh sb="53" eb="55">
      <t>ハッセイ</t>
    </rPh>
    <rPh sb="61" eb="63">
      <t>ケイエイ</t>
    </rPh>
    <rPh sb="64" eb="67">
      <t>ケンゼンセイ</t>
    </rPh>
    <rPh sb="68" eb="70">
      <t>リョウコウ</t>
    </rPh>
    <rPh sb="71" eb="73">
      <t>ジョウタイ</t>
    </rPh>
    <rPh sb="83" eb="85">
      <t>ユウケイ</t>
    </rPh>
    <rPh sb="85" eb="87">
      <t>コテイ</t>
    </rPh>
    <rPh sb="87" eb="89">
      <t>シサン</t>
    </rPh>
    <rPh sb="89" eb="91">
      <t>ゲンカ</t>
    </rPh>
    <rPh sb="91" eb="93">
      <t>ショウキャク</t>
    </rPh>
    <rPh sb="93" eb="94">
      <t>リツ</t>
    </rPh>
    <rPh sb="98" eb="100">
      <t>シセツ</t>
    </rPh>
    <rPh sb="100" eb="101">
      <t>トウ</t>
    </rPh>
    <rPh sb="102" eb="105">
      <t>ロウキュウカ</t>
    </rPh>
    <rPh sb="106" eb="108">
      <t>シンコウ</t>
    </rPh>
    <rPh sb="109" eb="110">
      <t>ヨ</t>
    </rPh>
    <rPh sb="111" eb="112">
      <t>ト</t>
    </rPh>
    <rPh sb="115" eb="117">
      <t>カンロ</t>
    </rPh>
    <rPh sb="117" eb="120">
      <t>ケイネンカ</t>
    </rPh>
    <rPh sb="120" eb="121">
      <t>リツ</t>
    </rPh>
    <rPh sb="124" eb="126">
      <t>コンゴ</t>
    </rPh>
    <rPh sb="126" eb="128">
      <t>カンロ</t>
    </rPh>
    <rPh sb="129" eb="131">
      <t>タイヨウ</t>
    </rPh>
    <rPh sb="131" eb="133">
      <t>ネンスウ</t>
    </rPh>
    <rPh sb="134" eb="135">
      <t>ムカ</t>
    </rPh>
    <rPh sb="143" eb="145">
      <t>ケイネン</t>
    </rPh>
    <rPh sb="145" eb="147">
      <t>レッカ</t>
    </rPh>
    <rPh sb="148" eb="149">
      <t>トモナ</t>
    </rPh>
    <rPh sb="150" eb="153">
      <t>ダイキボ</t>
    </rPh>
    <rPh sb="153" eb="155">
      <t>コウシン</t>
    </rPh>
    <rPh sb="155" eb="156">
      <t>ナド</t>
    </rPh>
    <rPh sb="160" eb="162">
      <t>ヒヨウ</t>
    </rPh>
    <rPh sb="163" eb="164">
      <t>タカ</t>
    </rPh>
    <rPh sb="165" eb="167">
      <t>スイジュン</t>
    </rPh>
    <rPh sb="168" eb="170">
      <t>スイイ</t>
    </rPh>
    <rPh sb="175" eb="177">
      <t>ミコ</t>
    </rPh>
    <rPh sb="183" eb="184">
      <t>キビ</t>
    </rPh>
    <rPh sb="186" eb="188">
      <t>ケイエイ</t>
    </rPh>
    <rPh sb="188" eb="190">
      <t>カンキョウ</t>
    </rPh>
    <rPh sb="196" eb="198">
      <t>コンゴ</t>
    </rPh>
    <rPh sb="198" eb="200">
      <t>シセツ</t>
    </rPh>
    <rPh sb="200" eb="201">
      <t>トウ</t>
    </rPh>
    <rPh sb="202" eb="204">
      <t>キノウ</t>
    </rPh>
    <rPh sb="204" eb="206">
      <t>シンダン</t>
    </rPh>
    <rPh sb="207" eb="208">
      <t>ト</t>
    </rPh>
    <rPh sb="209" eb="210">
      <t>ク</t>
    </rPh>
    <rPh sb="212" eb="214">
      <t>シセツ</t>
    </rPh>
    <rPh sb="214" eb="216">
      <t>キボ</t>
    </rPh>
    <rPh sb="217" eb="219">
      <t>ミナオ</t>
    </rPh>
    <rPh sb="221" eb="223">
      <t>エンメイ</t>
    </rPh>
    <rPh sb="223" eb="224">
      <t>カ</t>
    </rPh>
    <rPh sb="225" eb="228">
      <t>ケイカクテキ</t>
    </rPh>
    <rPh sb="229" eb="231">
      <t>コウシン</t>
    </rPh>
    <rPh sb="234" eb="236">
      <t>シシュツ</t>
    </rPh>
    <rPh sb="237" eb="238">
      <t>オサ</t>
    </rPh>
    <rPh sb="241" eb="243">
      <t>シセツ</t>
    </rPh>
    <rPh sb="243" eb="244">
      <t>トウ</t>
    </rPh>
    <rPh sb="245" eb="247">
      <t>キノウ</t>
    </rPh>
    <rPh sb="247" eb="249">
      <t>ホゼン</t>
    </rPh>
    <rPh sb="249" eb="251">
      <t>ケイカク</t>
    </rPh>
    <rPh sb="253" eb="255">
      <t>サクテイ</t>
    </rPh>
    <rPh sb="257" eb="259">
      <t>ケンゼン</t>
    </rPh>
    <rPh sb="259" eb="261">
      <t>ザイセイ</t>
    </rPh>
    <rPh sb="262" eb="264">
      <t>イジ</t>
    </rPh>
    <rPh sb="265" eb="267">
      <t>コウシン</t>
    </rPh>
    <rPh sb="267" eb="269">
      <t>ザイゲン</t>
    </rPh>
    <rPh sb="270" eb="272">
      <t>カクホ</t>
    </rPh>
    <rPh sb="273" eb="274">
      <t>ハカ</t>
    </rPh>
    <rPh sb="279" eb="281">
      <t>コウギョウ</t>
    </rPh>
    <rPh sb="281" eb="283">
      <t>ヨウスイ</t>
    </rPh>
    <rPh sb="284" eb="286">
      <t>アンテイ</t>
    </rPh>
    <rPh sb="286" eb="288">
      <t>キョウキュウ</t>
    </rPh>
    <rPh sb="289" eb="291">
      <t>イジ</t>
    </rPh>
    <rPh sb="298" eb="299">
      <t>カンガ</t>
    </rPh>
    <phoneticPr fontId="5"/>
  </si>
  <si>
    <t>①有形固定資産減価償却率は、類似団体平均値より高く、施設等の老朽化が進行している。
②管路経年化率は発生していないものの、今後耐用年数を迎えることから、計画的な管路更新が必要である。
③管路更新率は発生していないものの、今後耐用年数を迎えることから、計画的な管路更新及び更新財源の確保が必要である。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1">
      <t>ヘイキンチ</t>
    </rPh>
    <rPh sb="23" eb="24">
      <t>タカ</t>
    </rPh>
    <rPh sb="26" eb="28">
      <t>シセツ</t>
    </rPh>
    <rPh sb="28" eb="29">
      <t>トウ</t>
    </rPh>
    <rPh sb="30" eb="33">
      <t>ロウキュウカ</t>
    </rPh>
    <rPh sb="34" eb="36">
      <t>シンコウ</t>
    </rPh>
    <rPh sb="43" eb="45">
      <t>カンロ</t>
    </rPh>
    <rPh sb="45" eb="48">
      <t>ケイネンカ</t>
    </rPh>
    <rPh sb="48" eb="49">
      <t>リツ</t>
    </rPh>
    <rPh sb="50" eb="52">
      <t>ハッセイ</t>
    </rPh>
    <rPh sb="61" eb="63">
      <t>コンゴ</t>
    </rPh>
    <rPh sb="63" eb="65">
      <t>タイヨウ</t>
    </rPh>
    <rPh sb="65" eb="67">
      <t>ネンスウ</t>
    </rPh>
    <rPh sb="68" eb="69">
      <t>ムカ</t>
    </rPh>
    <rPh sb="76" eb="79">
      <t>ケイカクテキ</t>
    </rPh>
    <rPh sb="80" eb="82">
      <t>カンロ</t>
    </rPh>
    <rPh sb="82" eb="84">
      <t>コウシン</t>
    </rPh>
    <rPh sb="85" eb="87">
      <t>ヒツヨウ</t>
    </rPh>
    <rPh sb="93" eb="95">
      <t>カンロ</t>
    </rPh>
    <rPh sb="95" eb="97">
      <t>コウシン</t>
    </rPh>
    <rPh sb="97" eb="98">
      <t>リツ</t>
    </rPh>
    <rPh sb="99" eb="101">
      <t>ハッセイ</t>
    </rPh>
    <rPh sb="110" eb="112">
      <t>コンゴ</t>
    </rPh>
    <rPh sb="112" eb="114">
      <t>タイヨウ</t>
    </rPh>
    <rPh sb="114" eb="116">
      <t>ネンスウ</t>
    </rPh>
    <rPh sb="117" eb="118">
      <t>ムカ</t>
    </rPh>
    <rPh sb="125" eb="128">
      <t>ケイカクテキ</t>
    </rPh>
    <rPh sb="129" eb="131">
      <t>カンロ</t>
    </rPh>
    <rPh sb="131" eb="133">
      <t>コウシン</t>
    </rPh>
    <rPh sb="133" eb="134">
      <t>オヨ</t>
    </rPh>
    <rPh sb="135" eb="137">
      <t>コウシン</t>
    </rPh>
    <rPh sb="137" eb="139">
      <t>ザイゲン</t>
    </rPh>
    <rPh sb="140" eb="142">
      <t>カクホ</t>
    </rPh>
    <rPh sb="143" eb="14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</si>
</sst>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87.74</c:v>
                </c:pt>
                <c:pt idx="1">
                  <c:v>88.12</c:v>
                </c:pt>
                <c:pt idx="2">
                  <c:v>87.67</c:v>
                </c:pt>
                <c:pt idx="3">
                  <c:v>88.16</c:v>
                </c:pt>
                <c:pt idx="4">
                  <c:v>88.64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1-4885-8D21-3B8BF3F2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52.21</c:v>
                </c:pt>
                <c:pt idx="1">
                  <c:v>54.51</c:v>
                </c:pt>
                <c:pt idx="2">
                  <c:v>55.38</c:v>
                </c:pt>
                <c:pt idx="3">
                  <c:v>56.07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1-4885-8D21-3B8BF3F2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820-9E33-77D34C86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79.27</c:v>
                </c:pt>
                <c:pt idx="1">
                  <c:v>75.56</c:v>
                </c:pt>
                <c:pt idx="2">
                  <c:v>68.38</c:v>
                </c:pt>
                <c:pt idx="3">
                  <c:v>66.13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0-4820-9E33-77D34C86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101.96</c:v>
                </c:pt>
                <c:pt idx="1">
                  <c:v>105.17</c:v>
                </c:pt>
                <c:pt idx="2">
                  <c:v>100.79</c:v>
                </c:pt>
                <c:pt idx="3">
                  <c:v>114.14</c:v>
                </c:pt>
                <c:pt idx="4">
                  <c:v>112.11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F-448A-9606-77BE6207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108.18</c:v>
                </c:pt>
                <c:pt idx="1">
                  <c:v>114.99</c:v>
                </c:pt>
                <c:pt idx="2">
                  <c:v>110.04</c:v>
                </c:pt>
                <c:pt idx="3">
                  <c:v>115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F-448A-9606-77BE6207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1-4313-A89F-757F69B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32.03</c:v>
                </c:pt>
                <c:pt idx="1">
                  <c:v>36.58</c:v>
                </c:pt>
                <c:pt idx="2">
                  <c:v>40.880000000000003</c:v>
                </c:pt>
                <c:pt idx="3">
                  <c:v>41.24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1-4313-A89F-757F69B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5-4607-A755-13B93D9BF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0.36</c:v>
                </c:pt>
                <c:pt idx="2">
                  <c:v>0.12</c:v>
                </c:pt>
                <c:pt idx="3">
                  <c:v>0.31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5-4607-A755-13B93D9BF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2303.7600000000002</c:v>
                </c:pt>
                <c:pt idx="1">
                  <c:v>1336.05</c:v>
                </c:pt>
                <c:pt idx="2">
                  <c:v>1053.26</c:v>
                </c:pt>
                <c:pt idx="3">
                  <c:v>989.65</c:v>
                </c:pt>
                <c:pt idx="4">
                  <c:v>2689.19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70C-8451-CBE5A6EF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680.22</c:v>
                </c:pt>
                <c:pt idx="1">
                  <c:v>786.06</c:v>
                </c:pt>
                <c:pt idx="2">
                  <c:v>771.18</c:v>
                </c:pt>
                <c:pt idx="3">
                  <c:v>815.18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E-470C-8451-CBE5A6EF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5B5-8633-E4249889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504.73</c:v>
                </c:pt>
                <c:pt idx="1">
                  <c:v>450.91</c:v>
                </c:pt>
                <c:pt idx="2">
                  <c:v>444.01</c:v>
                </c:pt>
                <c:pt idx="3">
                  <c:v>413.29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2-45B5-8633-E4249889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98.77</c:v>
                </c:pt>
                <c:pt idx="1">
                  <c:v>107.38</c:v>
                </c:pt>
                <c:pt idx="2">
                  <c:v>99.24</c:v>
                </c:pt>
                <c:pt idx="3">
                  <c:v>131.9</c:v>
                </c:pt>
                <c:pt idx="4">
                  <c:v>126.51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B-43E7-AB00-4FC16969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92.2</c:v>
                </c:pt>
                <c:pt idx="1">
                  <c:v>103.39</c:v>
                </c:pt>
                <c:pt idx="2">
                  <c:v>96.49</c:v>
                </c:pt>
                <c:pt idx="3">
                  <c:v>101.92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B-43E7-AB00-4FC16969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35.479999999999997</c:v>
                </c:pt>
                <c:pt idx="1">
                  <c:v>32.6</c:v>
                </c:pt>
                <c:pt idx="2">
                  <c:v>35.270000000000003</c:v>
                </c:pt>
                <c:pt idx="3">
                  <c:v>26.54</c:v>
                </c:pt>
                <c:pt idx="4">
                  <c:v>27.67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6-48EB-B78A-63AF2766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34.33</c:v>
                </c:pt>
                <c:pt idx="1">
                  <c:v>30.96</c:v>
                </c:pt>
                <c:pt idx="2">
                  <c:v>33.229999999999997</c:v>
                </c:pt>
                <c:pt idx="3">
                  <c:v>31.6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6-48EB-B78A-63AF2766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57.49</c:v>
                </c:pt>
                <c:pt idx="1">
                  <c:v>65.849999999999994</c:v>
                </c:pt>
                <c:pt idx="2">
                  <c:v>67.540000000000006</c:v>
                </c:pt>
                <c:pt idx="3">
                  <c:v>62.18</c:v>
                </c:pt>
                <c:pt idx="4">
                  <c:v>71.58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2-45FE-9C10-49A03FE5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45.51</c:v>
                </c:pt>
                <c:pt idx="2">
                  <c:v>44.67</c:v>
                </c:pt>
                <c:pt idx="3">
                  <c:v>41.71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2-45FE-9C10-49A03FE5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72.349999999999994</c:v>
                </c:pt>
                <c:pt idx="1">
                  <c:v>93.24</c:v>
                </c:pt>
                <c:pt idx="2">
                  <c:v>93.24</c:v>
                </c:pt>
                <c:pt idx="3">
                  <c:v>93.24</c:v>
                </c:pt>
                <c:pt idx="4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3-4350-80F9-C4FC2A1A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61.85</c:v>
                </c:pt>
                <c:pt idx="1">
                  <c:v>64.14</c:v>
                </c:pt>
                <c:pt idx="2">
                  <c:v>63.89</c:v>
                </c:pt>
                <c:pt idx="3">
                  <c:v>64.7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3-4350-80F9-C4FC2A1A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A21" zoomScale="70" zoomScaleNormal="70" workbookViewId="0">
      <selection activeCell="SM66" sqref="SM66:TA6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長崎県　松浦市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17000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12169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97.6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2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15850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103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H30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R01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R02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R03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R04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H30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R01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R02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R03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R04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H30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R01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R02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R03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R04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H30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R01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R02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R03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R04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101.96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105.17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100.79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114.14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112.11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2303.7600000000002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1336.05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1053.26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989.65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2689.19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108.18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114.99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110.04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110.28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79.27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75.56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68.38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66.13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70.209999999999994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680.22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786.06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771.18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815.18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808.62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504.73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450.91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444.01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413.29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408.48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H30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R01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R02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R03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R04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H30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R01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R02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R03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R04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H30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R01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R02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R03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R04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H30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R01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R02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R03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R04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98.77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107.38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99.24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131.9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126.51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35.479999999999997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32.6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35.270000000000003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26.54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27.67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57.49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65.849999999999994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67.540000000000006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62.18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71.58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72.349999999999994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93.24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93.24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93.24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93.24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92.2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103.39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96.49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101.92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98.05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34.33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30.96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33.229999999999997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31.6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33.26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44.05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45.51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44.67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41.71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47.02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61.85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64.14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63.89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64.7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65.38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104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H30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R01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R02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R03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R04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H30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R01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R02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R03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R04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H30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R01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R02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R03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R04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87.74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88.12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87.67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88.16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88.64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52.21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54.51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55.38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56.07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55.87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32.03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36.58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40.880000000000003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41.24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39.020000000000003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0.11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0.36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0.12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0.31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0.03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【112.60】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【29.72】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【473.00】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【233.74】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【106.87】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【20.26】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【53.19】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【75.85】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【61.17】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【49.58】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【0.21】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MeJdbqBHEXbQlxyWBxvc+34tNlxvlcAwzZJ50NLZWletsjTFfH0Gg9VcMDw8YkAhAO2b1jSEEmEllbmwjWMmPg==" saltValue="kVxGQPxYNXYMZBSWjaDg5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101.96</v>
      </c>
      <c r="U6" s="35">
        <f>U7</f>
        <v>105.17</v>
      </c>
      <c r="V6" s="35">
        <f>V7</f>
        <v>100.79</v>
      </c>
      <c r="W6" s="35">
        <f>W7</f>
        <v>114.14</v>
      </c>
      <c r="X6" s="35">
        <f t="shared" si="3"/>
        <v>112.11</v>
      </c>
      <c r="Y6" s="35">
        <f t="shared" si="3"/>
        <v>108.18</v>
      </c>
      <c r="Z6" s="35">
        <f t="shared" si="3"/>
        <v>114.99</v>
      </c>
      <c r="AA6" s="35">
        <f t="shared" si="3"/>
        <v>110.04</v>
      </c>
      <c r="AB6" s="35">
        <f t="shared" si="3"/>
        <v>115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79.27</v>
      </c>
      <c r="AK6" s="35">
        <f t="shared" si="3"/>
        <v>75.56</v>
      </c>
      <c r="AL6" s="35">
        <f t="shared" si="3"/>
        <v>68.38</v>
      </c>
      <c r="AM6" s="35">
        <f t="shared" si="3"/>
        <v>66.13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2303.7600000000002</v>
      </c>
      <c r="AQ6" s="35">
        <f>AQ7</f>
        <v>1336.05</v>
      </c>
      <c r="AR6" s="35">
        <f>AR7</f>
        <v>1053.26</v>
      </c>
      <c r="AS6" s="35">
        <f>AS7</f>
        <v>989.65</v>
      </c>
      <c r="AT6" s="35">
        <f t="shared" si="3"/>
        <v>2689.19</v>
      </c>
      <c r="AU6" s="35">
        <f t="shared" si="3"/>
        <v>680.22</v>
      </c>
      <c r="AV6" s="35">
        <f t="shared" si="3"/>
        <v>786.06</v>
      </c>
      <c r="AW6" s="35">
        <f t="shared" si="3"/>
        <v>771.18</v>
      </c>
      <c r="AX6" s="35">
        <f t="shared" si="3"/>
        <v>815.18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504.73</v>
      </c>
      <c r="BG6" s="35">
        <f t="shared" si="3"/>
        <v>450.91</v>
      </c>
      <c r="BH6" s="35">
        <f t="shared" si="3"/>
        <v>444.01</v>
      </c>
      <c r="BI6" s="35">
        <f t="shared" si="3"/>
        <v>413.29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98.77</v>
      </c>
      <c r="BM6" s="35">
        <f>BM7</f>
        <v>107.38</v>
      </c>
      <c r="BN6" s="35">
        <f>BN7</f>
        <v>99.24</v>
      </c>
      <c r="BO6" s="35">
        <f>BO7</f>
        <v>131.9</v>
      </c>
      <c r="BP6" s="35">
        <f t="shared" si="3"/>
        <v>126.51</v>
      </c>
      <c r="BQ6" s="35">
        <f t="shared" si="3"/>
        <v>92.2</v>
      </c>
      <c r="BR6" s="35">
        <f t="shared" si="3"/>
        <v>103.39</v>
      </c>
      <c r="BS6" s="35">
        <f t="shared" si="3"/>
        <v>96.49</v>
      </c>
      <c r="BT6" s="35">
        <f t="shared" si="3"/>
        <v>101.92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35.479999999999997</v>
      </c>
      <c r="BX6" s="35">
        <f>BX7</f>
        <v>32.6</v>
      </c>
      <c r="BY6" s="35">
        <f>BY7</f>
        <v>35.270000000000003</v>
      </c>
      <c r="BZ6" s="35">
        <f>BZ7</f>
        <v>26.54</v>
      </c>
      <c r="CA6" s="35">
        <f t="shared" si="3"/>
        <v>27.67</v>
      </c>
      <c r="CB6" s="35">
        <f t="shared" si="3"/>
        <v>34.33</v>
      </c>
      <c r="CC6" s="35">
        <f t="shared" si="3"/>
        <v>30.96</v>
      </c>
      <c r="CD6" s="35">
        <f t="shared" si="3"/>
        <v>33.229999999999997</v>
      </c>
      <c r="CE6" s="35">
        <f t="shared" si="3"/>
        <v>31.6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57.49</v>
      </c>
      <c r="CI6" s="35">
        <f>CI7</f>
        <v>65.849999999999994</v>
      </c>
      <c r="CJ6" s="35">
        <f>CJ7</f>
        <v>67.540000000000006</v>
      </c>
      <c r="CK6" s="35">
        <f>CK7</f>
        <v>62.18</v>
      </c>
      <c r="CL6" s="35">
        <f t="shared" si="5"/>
        <v>71.58</v>
      </c>
      <c r="CM6" s="35">
        <f t="shared" si="5"/>
        <v>44.05</v>
      </c>
      <c r="CN6" s="35">
        <f t="shared" si="5"/>
        <v>45.51</v>
      </c>
      <c r="CO6" s="35">
        <f t="shared" si="5"/>
        <v>44.67</v>
      </c>
      <c r="CP6" s="35">
        <f t="shared" si="5"/>
        <v>41.71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72.349999999999994</v>
      </c>
      <c r="CT6" s="35">
        <f>CT7</f>
        <v>93.24</v>
      </c>
      <c r="CU6" s="35">
        <f>CU7</f>
        <v>93.24</v>
      </c>
      <c r="CV6" s="35">
        <f>CV7</f>
        <v>93.24</v>
      </c>
      <c r="CW6" s="35">
        <f t="shared" si="6"/>
        <v>93.24</v>
      </c>
      <c r="CX6" s="35">
        <f t="shared" si="6"/>
        <v>61.85</v>
      </c>
      <c r="CY6" s="35">
        <f t="shared" si="6"/>
        <v>64.14</v>
      </c>
      <c r="CZ6" s="35">
        <f t="shared" si="6"/>
        <v>63.89</v>
      </c>
      <c r="DA6" s="35">
        <f t="shared" si="6"/>
        <v>64.7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87.74</v>
      </c>
      <c r="DE6" s="35">
        <f>DE7</f>
        <v>88.12</v>
      </c>
      <c r="DF6" s="35">
        <f>DF7</f>
        <v>87.67</v>
      </c>
      <c r="DG6" s="35">
        <f>DG7</f>
        <v>88.16</v>
      </c>
      <c r="DH6" s="35">
        <f t="shared" si="7"/>
        <v>88.64</v>
      </c>
      <c r="DI6" s="35">
        <f t="shared" si="7"/>
        <v>52.21</v>
      </c>
      <c r="DJ6" s="35">
        <f t="shared" si="7"/>
        <v>54.51</v>
      </c>
      <c r="DK6" s="35">
        <f t="shared" si="7"/>
        <v>55.38</v>
      </c>
      <c r="DL6" s="35">
        <f t="shared" si="7"/>
        <v>56.07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32.03</v>
      </c>
      <c r="DU6" s="35">
        <f t="shared" si="8"/>
        <v>36.58</v>
      </c>
      <c r="DV6" s="35">
        <f t="shared" si="8"/>
        <v>40.880000000000003</v>
      </c>
      <c r="DW6" s="35">
        <f t="shared" si="8"/>
        <v>41.24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0.11</v>
      </c>
      <c r="EF6" s="35">
        <f t="shared" si="9"/>
        <v>0.36</v>
      </c>
      <c r="EG6" s="35">
        <f t="shared" si="9"/>
        <v>0.12</v>
      </c>
      <c r="EH6" s="35">
        <f t="shared" si="9"/>
        <v>0.31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17000</v>
      </c>
      <c r="L7" s="37" t="s">
        <v>95</v>
      </c>
      <c r="M7" s="38">
        <v>1</v>
      </c>
      <c r="N7" s="38">
        <v>12169</v>
      </c>
      <c r="O7" s="39" t="s">
        <v>96</v>
      </c>
      <c r="P7" s="39">
        <v>97.6</v>
      </c>
      <c r="Q7" s="38">
        <v>2</v>
      </c>
      <c r="R7" s="38">
        <v>15850</v>
      </c>
      <c r="S7" s="37" t="s">
        <v>97</v>
      </c>
      <c r="T7" s="40">
        <v>101.96</v>
      </c>
      <c r="U7" s="40">
        <v>105.17</v>
      </c>
      <c r="V7" s="40">
        <v>100.79</v>
      </c>
      <c r="W7" s="40">
        <v>114.14</v>
      </c>
      <c r="X7" s="40">
        <v>112.11</v>
      </c>
      <c r="Y7" s="40">
        <v>108.18</v>
      </c>
      <c r="Z7" s="40">
        <v>114.99</v>
      </c>
      <c r="AA7" s="40">
        <v>110.04</v>
      </c>
      <c r="AB7" s="40">
        <v>115</v>
      </c>
      <c r="AC7" s="41">
        <v>110.28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79.27</v>
      </c>
      <c r="AK7" s="40">
        <v>75.56</v>
      </c>
      <c r="AL7" s="40">
        <v>68.38</v>
      </c>
      <c r="AM7" s="40">
        <v>66.13</v>
      </c>
      <c r="AN7" s="40">
        <v>70.209999999999994</v>
      </c>
      <c r="AO7" s="40">
        <v>29.72</v>
      </c>
      <c r="AP7" s="40">
        <v>2303.7600000000002</v>
      </c>
      <c r="AQ7" s="40">
        <v>1336.05</v>
      </c>
      <c r="AR7" s="40">
        <v>1053.26</v>
      </c>
      <c r="AS7" s="40">
        <v>989.65</v>
      </c>
      <c r="AT7" s="40">
        <v>2689.19</v>
      </c>
      <c r="AU7" s="40">
        <v>680.22</v>
      </c>
      <c r="AV7" s="40">
        <v>786.06</v>
      </c>
      <c r="AW7" s="40">
        <v>771.18</v>
      </c>
      <c r="AX7" s="40">
        <v>815.18</v>
      </c>
      <c r="AY7" s="40">
        <v>808.62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504.73</v>
      </c>
      <c r="BG7" s="40">
        <v>450.91</v>
      </c>
      <c r="BH7" s="40">
        <v>444.01</v>
      </c>
      <c r="BI7" s="40">
        <v>413.29</v>
      </c>
      <c r="BJ7" s="40">
        <v>408.48</v>
      </c>
      <c r="BK7" s="40">
        <v>233.74</v>
      </c>
      <c r="BL7" s="40">
        <v>98.77</v>
      </c>
      <c r="BM7" s="40">
        <v>107.38</v>
      </c>
      <c r="BN7" s="40">
        <v>99.24</v>
      </c>
      <c r="BO7" s="40">
        <v>131.9</v>
      </c>
      <c r="BP7" s="40">
        <v>126.51</v>
      </c>
      <c r="BQ7" s="40">
        <v>92.2</v>
      </c>
      <c r="BR7" s="40">
        <v>103.39</v>
      </c>
      <c r="BS7" s="40">
        <v>96.49</v>
      </c>
      <c r="BT7" s="40">
        <v>101.92</v>
      </c>
      <c r="BU7" s="40">
        <v>98.05</v>
      </c>
      <c r="BV7" s="40">
        <v>106.87</v>
      </c>
      <c r="BW7" s="40">
        <v>35.479999999999997</v>
      </c>
      <c r="BX7" s="40">
        <v>32.6</v>
      </c>
      <c r="BY7" s="40">
        <v>35.270000000000003</v>
      </c>
      <c r="BZ7" s="40">
        <v>26.54</v>
      </c>
      <c r="CA7" s="40">
        <v>27.67</v>
      </c>
      <c r="CB7" s="40">
        <v>34.33</v>
      </c>
      <c r="CC7" s="40">
        <v>30.96</v>
      </c>
      <c r="CD7" s="40">
        <v>33.229999999999997</v>
      </c>
      <c r="CE7" s="40">
        <v>31.6</v>
      </c>
      <c r="CF7" s="40">
        <v>33.26</v>
      </c>
      <c r="CG7" s="40">
        <v>20.260000000000002</v>
      </c>
      <c r="CH7" s="40">
        <v>57.49</v>
      </c>
      <c r="CI7" s="40">
        <v>65.849999999999994</v>
      </c>
      <c r="CJ7" s="40">
        <v>67.540000000000006</v>
      </c>
      <c r="CK7" s="40">
        <v>62.18</v>
      </c>
      <c r="CL7" s="40">
        <v>71.58</v>
      </c>
      <c r="CM7" s="40">
        <v>44.05</v>
      </c>
      <c r="CN7" s="40">
        <v>45.51</v>
      </c>
      <c r="CO7" s="40">
        <v>44.67</v>
      </c>
      <c r="CP7" s="40">
        <v>41.71</v>
      </c>
      <c r="CQ7" s="40">
        <v>47.02</v>
      </c>
      <c r="CR7" s="40">
        <v>53.19</v>
      </c>
      <c r="CS7" s="40">
        <v>72.349999999999994</v>
      </c>
      <c r="CT7" s="40">
        <v>93.24</v>
      </c>
      <c r="CU7" s="40">
        <v>93.24</v>
      </c>
      <c r="CV7" s="40">
        <v>93.24</v>
      </c>
      <c r="CW7" s="40">
        <v>93.24</v>
      </c>
      <c r="CX7" s="40">
        <v>61.85</v>
      </c>
      <c r="CY7" s="40">
        <v>64.14</v>
      </c>
      <c r="CZ7" s="40">
        <v>63.89</v>
      </c>
      <c r="DA7" s="40">
        <v>64.7</v>
      </c>
      <c r="DB7" s="40">
        <v>65.38</v>
      </c>
      <c r="DC7" s="40">
        <v>75.849999999999994</v>
      </c>
      <c r="DD7" s="40">
        <v>87.74</v>
      </c>
      <c r="DE7" s="40">
        <v>88.12</v>
      </c>
      <c r="DF7" s="40">
        <v>87.67</v>
      </c>
      <c r="DG7" s="40">
        <v>88.16</v>
      </c>
      <c r="DH7" s="40">
        <v>88.64</v>
      </c>
      <c r="DI7" s="40">
        <v>52.21</v>
      </c>
      <c r="DJ7" s="40">
        <v>54.51</v>
      </c>
      <c r="DK7" s="40">
        <v>55.38</v>
      </c>
      <c r="DL7" s="40">
        <v>56.07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32.03</v>
      </c>
      <c r="DU7" s="40">
        <v>36.58</v>
      </c>
      <c r="DV7" s="40">
        <v>40.880000000000003</v>
      </c>
      <c r="DW7" s="40">
        <v>41.24</v>
      </c>
      <c r="DX7" s="40">
        <v>39.020000000000003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0.11</v>
      </c>
      <c r="EF7" s="40">
        <v>0.36</v>
      </c>
      <c r="EG7" s="40">
        <v>0.12</v>
      </c>
      <c r="EH7" s="40">
        <v>0.31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101.96</v>
      </c>
      <c r="V11" s="48">
        <f>IF(U6="-",NA(),U6)</f>
        <v>105.17</v>
      </c>
      <c r="W11" s="48">
        <f>IF(V6="-",NA(),V6)</f>
        <v>100.79</v>
      </c>
      <c r="X11" s="48">
        <f>IF(W6="-",NA(),W6)</f>
        <v>114.14</v>
      </c>
      <c r="Y11" s="48">
        <f>IF(X6="-",NA(),X6)</f>
        <v>112.11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2303.7600000000002</v>
      </c>
      <c r="AR11" s="48">
        <f>IF(AQ6="-",NA(),AQ6)</f>
        <v>1336.05</v>
      </c>
      <c r="AS11" s="48">
        <f>IF(AR6="-",NA(),AR6)</f>
        <v>1053.26</v>
      </c>
      <c r="AT11" s="48">
        <f>IF(AS6="-",NA(),AS6)</f>
        <v>989.65</v>
      </c>
      <c r="AU11" s="48">
        <f>IF(AT6="-",NA(),AT6)</f>
        <v>2689.19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98.77</v>
      </c>
      <c r="BN11" s="48">
        <f>IF(BM6="-",NA(),BM6)</f>
        <v>107.38</v>
      </c>
      <c r="BO11" s="48">
        <f>IF(BN6="-",NA(),BN6)</f>
        <v>99.24</v>
      </c>
      <c r="BP11" s="48">
        <f>IF(BO6="-",NA(),BO6)</f>
        <v>131.9</v>
      </c>
      <c r="BQ11" s="48">
        <f>IF(BP6="-",NA(),BP6)</f>
        <v>126.51</v>
      </c>
      <c r="BW11" s="47" t="s">
        <v>23</v>
      </c>
      <c r="BX11" s="48">
        <f>IF(BW6="-",NA(),BW6)</f>
        <v>35.479999999999997</v>
      </c>
      <c r="BY11" s="48">
        <f>IF(BX6="-",NA(),BX6)</f>
        <v>32.6</v>
      </c>
      <c r="BZ11" s="48">
        <f>IF(BY6="-",NA(),BY6)</f>
        <v>35.270000000000003</v>
      </c>
      <c r="CA11" s="48">
        <f>IF(BZ6="-",NA(),BZ6)</f>
        <v>26.54</v>
      </c>
      <c r="CB11" s="48">
        <f>IF(CA6="-",NA(),CA6)</f>
        <v>27.67</v>
      </c>
      <c r="CH11" s="47" t="s">
        <v>23</v>
      </c>
      <c r="CI11" s="48">
        <f>IF(CH6="-",NA(),CH6)</f>
        <v>57.49</v>
      </c>
      <c r="CJ11" s="48">
        <f>IF(CI6="-",NA(),CI6)</f>
        <v>65.849999999999994</v>
      </c>
      <c r="CK11" s="48">
        <f>IF(CJ6="-",NA(),CJ6)</f>
        <v>67.540000000000006</v>
      </c>
      <c r="CL11" s="48">
        <f>IF(CK6="-",NA(),CK6)</f>
        <v>62.18</v>
      </c>
      <c r="CM11" s="48">
        <f>IF(CL6="-",NA(),CL6)</f>
        <v>71.58</v>
      </c>
      <c r="CS11" s="47" t="s">
        <v>23</v>
      </c>
      <c r="CT11" s="48">
        <f>IF(CS6="-",NA(),CS6)</f>
        <v>72.349999999999994</v>
      </c>
      <c r="CU11" s="48">
        <f>IF(CT6="-",NA(),CT6)</f>
        <v>93.24</v>
      </c>
      <c r="CV11" s="48">
        <f>IF(CU6="-",NA(),CU6)</f>
        <v>93.24</v>
      </c>
      <c r="CW11" s="48">
        <f>IF(CV6="-",NA(),CV6)</f>
        <v>93.24</v>
      </c>
      <c r="CX11" s="48">
        <f>IF(CW6="-",NA(),CW6)</f>
        <v>93.24</v>
      </c>
      <c r="DD11" s="47" t="s">
        <v>23</v>
      </c>
      <c r="DE11" s="48">
        <f>IF(DD6="-",NA(),DD6)</f>
        <v>87.74</v>
      </c>
      <c r="DF11" s="48">
        <f>IF(DE6="-",NA(),DE6)</f>
        <v>88.12</v>
      </c>
      <c r="DG11" s="48">
        <f>IF(DF6="-",NA(),DF6)</f>
        <v>87.67</v>
      </c>
      <c r="DH11" s="48">
        <f>IF(DG6="-",NA(),DG6)</f>
        <v>88.16</v>
      </c>
      <c r="DI11" s="48">
        <f>IF(DH6="-",NA(),DH6)</f>
        <v>88.64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108.18</v>
      </c>
      <c r="V12" s="48">
        <f>IF(Z6="-",NA(),Z6)</f>
        <v>114.99</v>
      </c>
      <c r="W12" s="48">
        <f>IF(AA6="-",NA(),AA6)</f>
        <v>110.04</v>
      </c>
      <c r="X12" s="48">
        <f>IF(AB6="-",NA(),AB6)</f>
        <v>115</v>
      </c>
      <c r="Y12" s="48">
        <f>IF(AC6="-",NA(),AC6)</f>
        <v>110.28</v>
      </c>
      <c r="AE12" s="47" t="s">
        <v>24</v>
      </c>
      <c r="AF12" s="48">
        <f>IF(AJ6="-",NA(),AJ6)</f>
        <v>79.27</v>
      </c>
      <c r="AG12" s="48">
        <f t="shared" ref="AG12:AJ12" si="10">IF(AK6="-",NA(),AK6)</f>
        <v>75.56</v>
      </c>
      <c r="AH12" s="48">
        <f t="shared" si="10"/>
        <v>68.38</v>
      </c>
      <c r="AI12" s="48">
        <f t="shared" si="10"/>
        <v>66.13</v>
      </c>
      <c r="AJ12" s="48">
        <f t="shared" si="10"/>
        <v>70.209999999999994</v>
      </c>
      <c r="AP12" s="47" t="s">
        <v>24</v>
      </c>
      <c r="AQ12" s="48">
        <f>IF(AU6="-",NA(),AU6)</f>
        <v>680.22</v>
      </c>
      <c r="AR12" s="48">
        <f t="shared" ref="AR12:AU12" si="11">IF(AV6="-",NA(),AV6)</f>
        <v>786.06</v>
      </c>
      <c r="AS12" s="48">
        <f t="shared" si="11"/>
        <v>771.18</v>
      </c>
      <c r="AT12" s="48">
        <f t="shared" si="11"/>
        <v>815.18</v>
      </c>
      <c r="AU12" s="48">
        <f t="shared" si="11"/>
        <v>808.62</v>
      </c>
      <c r="BA12" s="47" t="s">
        <v>24</v>
      </c>
      <c r="BB12" s="48">
        <f>IF(BF6="-",NA(),BF6)</f>
        <v>504.73</v>
      </c>
      <c r="BC12" s="48">
        <f t="shared" ref="BC12:BF12" si="12">IF(BG6="-",NA(),BG6)</f>
        <v>450.91</v>
      </c>
      <c r="BD12" s="48">
        <f t="shared" si="12"/>
        <v>444.01</v>
      </c>
      <c r="BE12" s="48">
        <f t="shared" si="12"/>
        <v>413.29</v>
      </c>
      <c r="BF12" s="48">
        <f t="shared" si="12"/>
        <v>408.48</v>
      </c>
      <c r="BL12" s="47" t="s">
        <v>24</v>
      </c>
      <c r="BM12" s="48">
        <f>IF(BQ6="-",NA(),BQ6)</f>
        <v>92.2</v>
      </c>
      <c r="BN12" s="48">
        <f t="shared" ref="BN12:BQ12" si="13">IF(BR6="-",NA(),BR6)</f>
        <v>103.39</v>
      </c>
      <c r="BO12" s="48">
        <f t="shared" si="13"/>
        <v>96.49</v>
      </c>
      <c r="BP12" s="48">
        <f t="shared" si="13"/>
        <v>101.92</v>
      </c>
      <c r="BQ12" s="48">
        <f t="shared" si="13"/>
        <v>98.05</v>
      </c>
      <c r="BW12" s="47" t="s">
        <v>24</v>
      </c>
      <c r="BX12" s="48">
        <f>IF(CB6="-",NA(),CB6)</f>
        <v>34.33</v>
      </c>
      <c r="BY12" s="48">
        <f t="shared" ref="BY12:CB12" si="14">IF(CC6="-",NA(),CC6)</f>
        <v>30.96</v>
      </c>
      <c r="BZ12" s="48">
        <f t="shared" si="14"/>
        <v>33.229999999999997</v>
      </c>
      <c r="CA12" s="48">
        <f t="shared" si="14"/>
        <v>31.6</v>
      </c>
      <c r="CB12" s="48">
        <f t="shared" si="14"/>
        <v>33.26</v>
      </c>
      <c r="CH12" s="47" t="s">
        <v>24</v>
      </c>
      <c r="CI12" s="48">
        <f>IF(CM6="-",NA(),CM6)</f>
        <v>44.05</v>
      </c>
      <c r="CJ12" s="48">
        <f t="shared" ref="CJ12:CM12" si="15">IF(CN6="-",NA(),CN6)</f>
        <v>45.51</v>
      </c>
      <c r="CK12" s="48">
        <f t="shared" si="15"/>
        <v>44.67</v>
      </c>
      <c r="CL12" s="48">
        <f t="shared" si="15"/>
        <v>41.71</v>
      </c>
      <c r="CM12" s="48">
        <f t="shared" si="15"/>
        <v>47.02</v>
      </c>
      <c r="CS12" s="47" t="s">
        <v>24</v>
      </c>
      <c r="CT12" s="48">
        <f>IF(CX6="-",NA(),CX6)</f>
        <v>61.85</v>
      </c>
      <c r="CU12" s="48">
        <f t="shared" ref="CU12:CX12" si="16">IF(CY6="-",NA(),CY6)</f>
        <v>64.14</v>
      </c>
      <c r="CV12" s="48">
        <f t="shared" si="16"/>
        <v>63.89</v>
      </c>
      <c r="CW12" s="48">
        <f t="shared" si="16"/>
        <v>64.7</v>
      </c>
      <c r="CX12" s="48">
        <f t="shared" si="16"/>
        <v>65.38</v>
      </c>
      <c r="DD12" s="47" t="s">
        <v>24</v>
      </c>
      <c r="DE12" s="48">
        <f>IF(DI6="-",NA(),DI6)</f>
        <v>52.21</v>
      </c>
      <c r="DF12" s="48">
        <f t="shared" ref="DF12:DI12" si="17">IF(DJ6="-",NA(),DJ6)</f>
        <v>54.51</v>
      </c>
      <c r="DG12" s="48">
        <f t="shared" si="17"/>
        <v>55.38</v>
      </c>
      <c r="DH12" s="48">
        <f t="shared" si="17"/>
        <v>56.07</v>
      </c>
      <c r="DI12" s="48">
        <f t="shared" si="17"/>
        <v>55.87</v>
      </c>
      <c r="DO12" s="47" t="s">
        <v>24</v>
      </c>
      <c r="DP12" s="48">
        <f>IF(DT6="-",NA(),DT6)</f>
        <v>32.03</v>
      </c>
      <c r="DQ12" s="48">
        <f t="shared" ref="DQ12:DT12" si="18">IF(DU6="-",NA(),DU6)</f>
        <v>36.58</v>
      </c>
      <c r="DR12" s="48">
        <f t="shared" si="18"/>
        <v>40.880000000000003</v>
      </c>
      <c r="DS12" s="48">
        <f t="shared" si="18"/>
        <v>41.24</v>
      </c>
      <c r="DT12" s="48">
        <f t="shared" si="18"/>
        <v>39.020000000000003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0.36</v>
      </c>
      <c r="EC12" s="48">
        <f t="shared" si="19"/>
        <v>0.12</v>
      </c>
      <c r="ED12" s="48">
        <f t="shared" si="19"/>
        <v>0.31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m1190356</cp:lastModifiedBy>
  <cp:lastPrinted>2024-01-17T08:04:05Z</cp:lastPrinted>
  <dcterms:created xsi:type="dcterms:W3CDTF">2023-12-05T01:32:55Z</dcterms:created>
  <dcterms:modified xsi:type="dcterms:W3CDTF">2024-01-17T08:14:00Z</dcterms:modified>
  <cp:category/>
</cp:coreProperties>
</file>