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1190356\Desktop\工業用水道係　　【松田富士夫】\【0】メール通知・回答\★庁内関係\【1.27（金）〆】公営企業に係る経営比較分析表（令和３年度決算）の分析等について\07 松浦市\02_工業用水道\"/>
    </mc:Choice>
  </mc:AlternateContent>
  <workbookProtection workbookAlgorithmName="SHA-512" workbookHashValue="P2uuMfmDPOFKHtNZpb3iV0rsR7CaAVpFB7Wp2gt38cUB9ZNV3BIerQn9kYI8qREDKf80xqMedR91BQApEPWuUA==" workbookSaltValue="otMq1VQsU2u2lXt6pOs6fQ=="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FL32" i="4"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G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<sst xmlns="http://schemas.openxmlformats.org/spreadsheetml/2006/main" count="262" uniqueCount="106">
  <si>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</si>
  <si>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</si>
  <si>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</si>
  <si>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</si>
  <si>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</si>
  <si>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</si>
  <si>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</si>
  <si>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</si>
  <si>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</si>
  <si>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</si>
  <si>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</si>
  <si>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</si>
  <si>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</si>
  <si>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</si>
  <si>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</si>
  <si>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</si>
  <si>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</si>
  <si>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</si>
  <si>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</si>
  <si>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</si>
  <si>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</si>
  <si>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</si>
  <si>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</si>
  <si>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</si>
  <si>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</si>
  <si>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</si>
  <si>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</si>
  <si>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</si>
  <si>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</si>
  <si>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</si>
  <si>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</si>
  <si>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</si>
  <si>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</si>
  <si>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</si>
  <si>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</si>
  <si>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</si>
  <si>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</si>
  <si>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</si>
  <si>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</si>
  <si>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</si>
  <si>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</si>
  <si>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</si>
  <si>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</si>
  <si>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</si>
  <si>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</si>
  <si>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</si>
  <si>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</si>
  <si>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</si>
  <si>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</si>
  <si>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</si>
  <si>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</si>
  <si>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</si>
  <si>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</si>
  <si>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</si>
  <si>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</si>
  <si>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</si>
  <si>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</si>
  <si>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</si>
  <si>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</si>
  <si>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</si>
  <si>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</si>
  <si>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</si>
  <si>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</si>
  <si>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</si>
  <si>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</si>
  <si>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</si>
  <si>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</si>
  <si>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</si>
  <si>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</si>
  <si>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</si>
  <si>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</si>
  <si>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</si>
  <si>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</si>
  <si>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</si>
  <si>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</si>
  <si>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</si>
  <si>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</si>
  <si>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</si>
  <si>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</si>
  <si>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</si>
  <si>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</si>
  <si>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</si>
  <si>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</si>
  <si>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</si>
  <si>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</si>
  <si>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</si>
  <si>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</si>
  <si>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422088</t>
  </si>
  <si>
    <t>46</t>
  </si>
  <si>
    <t>02</t>
  </si>
  <si>
    <t>0</t>
  </si>
  <si>
    <t>000</t>
  </si>
  <si>
    <t>長崎県　松浦市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</si>
  <si>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</si>
  <si>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</si>
  <si>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</si>
  <si>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</si>
  <si>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</si>
  <si>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</si>
  <si>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</si>
  <si>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</si>
  <si>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</si>
  <si>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</si>
  <si>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①減価償却率は80％を超えており、施設全体の老朽化が進んでいる。類似団体平均よりも高めとなっており、計画的な施設更新が必要となる。
②耐用年数を超える管路はなく、経年化率は発生していないが、今後耐用年数を迎えることから、管路の計画的な更新が必要と考えている。
③当該年度の管路更新はなく、今後耐用年数を迎えることから、管路の計画的な更新が必要と考えている。</t>
    <phoneticPr fontId="5"/>
  </si>
  <si>
    <t>工業用水道事業の経営状況は、事業運営に要する費用が概ね料金収入で賄えており、比較的良好な状態と考えている。今後老朽化する施設や管路の更新が増大していくため、更新投資等に充てる財源確保や計画的な更新対策を図る必要がある。</t>
    <rPh sb="78" eb="80">
      <t>コウシン</t>
    </rPh>
    <rPh sb="80" eb="82">
      <t>トウシ</t>
    </rPh>
    <rPh sb="82" eb="83">
      <t>トウ</t>
    </rPh>
    <rPh sb="84" eb="85">
      <t>ア</t>
    </rPh>
    <rPh sb="87" eb="89">
      <t>ザイゲン</t>
    </rPh>
    <rPh sb="89" eb="91">
      <t>カクホ</t>
    </rPh>
    <rPh sb="92" eb="94">
      <t>ケイカク</t>
    </rPh>
    <rPh sb="98" eb="100">
      <t>タイサク</t>
    </rPh>
    <rPh sb="101" eb="102">
      <t>ハカ</t>
    </rPh>
    <rPh sb="103" eb="105">
      <t>ヒツヨウ</t>
    </rPh>
    <phoneticPr fontId="5"/>
  </si>
  <si>
    <t>①100％を超える水準で推移しており、比較的良好といえるが、今後老朽化施設等の更新が見込まれることから、100％超を維持するためには、収益の確保が必要となる。
②当年度の累積欠損金なし。
③流動比率が100％を上回り、類似団体の平均値も上回っており、現状の支払い能力は良好といえる。
④企業債残高なし。今後老朽化施設等の更新のため企業債の発行を検討している。
⑤現状において料金水準は適正であると判断しているが、施設等の老朽化に伴う更新により、今後料金回収率が悪化することが見込まれることから、給水原価を抑えるとともに適正な料金単価を検討する必要がある。
⑥料金単価と給水原価の乖離が小さく料金水準は適正であると判断しているが、施設等の老朽化に伴う更新により、悪化することが見込まれることから、給水原価を抑えるとともに適正な料金単価を検討する必要がある。
⑦効果的な施設利用がなされていると考えている。
⑧適切な投資ができていると考えている。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</si>
</sst>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87.6</c:v>
                </c:pt>
                <c:pt idx="1">
                  <c:v>87.74</c:v>
                </c:pt>
                <c:pt idx="2">
                  <c:v>88.12</c:v>
                </c:pt>
                <c:pt idx="3">
                  <c:v>87.67</c:v>
                </c:pt>
                <c:pt idx="4">
                  <c:v>88.16</c:v>
                </c:pt>
              </c:numCache>
            </c:numRef>
          </c:val>
          <c:extLst>
            <c:ext xmlns:c16="http://schemas.microsoft.com/office/drawing/2014/chart" uri="{C3380CC4-5D6E-409C-BE32-E72D297353CC}">
              <c16:uniqueId val="{00000000-8C5C-45C0-8E3E-E7B24DB2815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8C5C-45C0-8E3E-E7B24DB2815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E1-4C3D-A60F-74CA22D869B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04E1-4C3D-A60F-74CA22D869B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6B-4A41-A840-EDD0A8EAC0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406B-4A41-A840-EDD0A8EAC0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2056.79</c:v>
                </c:pt>
                <c:pt idx="1">
                  <c:v>2303.7600000000002</c:v>
                </c:pt>
                <c:pt idx="2">
                  <c:v>1336.05</c:v>
                </c:pt>
                <c:pt idx="3">
                  <c:v>1053.26</c:v>
                </c:pt>
                <c:pt idx="4">
                  <c:v>989.65</c:v>
                </c:pt>
              </c:numCache>
            </c:numRef>
          </c:val>
          <c:extLst>
            <c:ext xmlns:c16="http://schemas.microsoft.com/office/drawing/2014/chart" uri="{C3380CC4-5D6E-409C-BE32-E72D297353CC}">
              <c16:uniqueId val="{00000000-B549-4EF6-8C67-D2D565F608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B549-4EF6-8C67-D2D565F608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3F-4788-AFD5-A7660E75186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F83F-4788-AFD5-A7660E75186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112.35</c:v>
                </c:pt>
                <c:pt idx="1">
                  <c:v>98.77</c:v>
                </c:pt>
                <c:pt idx="2">
                  <c:v>107.38</c:v>
                </c:pt>
                <c:pt idx="3">
                  <c:v>99.24</c:v>
                </c:pt>
                <c:pt idx="4">
                  <c:v>131.9</c:v>
                </c:pt>
              </c:numCache>
            </c:numRef>
          </c:val>
          <c:extLst>
            <c:ext xmlns:c16="http://schemas.microsoft.com/office/drawing/2014/chart" uri="{C3380CC4-5D6E-409C-BE32-E72D297353CC}">
              <c16:uniqueId val="{00000000-A235-46B5-ADB7-189267B78E9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A235-46B5-ADB7-189267B78E9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31.15</c:v>
                </c:pt>
                <c:pt idx="1">
                  <c:v>35.479999999999997</c:v>
                </c:pt>
                <c:pt idx="2">
                  <c:v>32.6</c:v>
                </c:pt>
                <c:pt idx="3">
                  <c:v>35.270000000000003</c:v>
                </c:pt>
                <c:pt idx="4">
                  <c:v>26.54</c:v>
                </c:pt>
              </c:numCache>
            </c:numRef>
          </c:val>
          <c:extLst>
            <c:ext xmlns:c16="http://schemas.microsoft.com/office/drawing/2014/chart" uri="{C3380CC4-5D6E-409C-BE32-E72D297353CC}">
              <c16:uniqueId val="{00000000-FFF4-4657-8729-AABFB8539EC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FFF4-4657-8729-AABFB8539EC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57.68</c:v>
                </c:pt>
                <c:pt idx="1">
                  <c:v>57.49</c:v>
                </c:pt>
                <c:pt idx="2">
                  <c:v>65.849999999999994</c:v>
                </c:pt>
                <c:pt idx="3">
                  <c:v>67.540000000000006</c:v>
                </c:pt>
                <c:pt idx="4">
                  <c:v>62.18</c:v>
                </c:pt>
              </c:numCache>
            </c:numRef>
          </c:val>
          <c:extLst>
            <c:ext xmlns:c16="http://schemas.microsoft.com/office/drawing/2014/chart" uri="{C3380CC4-5D6E-409C-BE32-E72D297353CC}">
              <c16:uniqueId val="{00000000-65C7-4ADF-8952-4B039827DB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65C7-4ADF-8952-4B039827DB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72.349999999999994</c:v>
                </c:pt>
                <c:pt idx="1">
                  <c:v>72.349999999999994</c:v>
                </c:pt>
                <c:pt idx="2">
                  <c:v>93.24</c:v>
                </c:pt>
                <c:pt idx="3">
                  <c:v>93.24</c:v>
                </c:pt>
                <c:pt idx="4">
                  <c:v>93.24</c:v>
                </c:pt>
              </c:numCache>
            </c:numRef>
          </c:val>
          <c:extLst>
            <c:ext xmlns:c16="http://schemas.microsoft.com/office/drawing/2014/chart" uri="{C3380CC4-5D6E-409C-BE32-E72D297353CC}">
              <c16:uniqueId val="{00000000-25AA-4F88-B927-0C9C1FAB32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25AA-4F88-B927-0C9C1FAB32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39-4D40-8FA8-98C61AF9DBA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7439-4D40-8FA8-98C61AF9DBA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107.18</c:v>
                </c:pt>
                <c:pt idx="1">
                  <c:v>101.96</c:v>
                </c:pt>
                <c:pt idx="2">
                  <c:v>105.17</c:v>
                </c:pt>
                <c:pt idx="3">
                  <c:v>100.79</c:v>
                </c:pt>
                <c:pt idx="4">
                  <c:v>114.14</c:v>
                </c:pt>
              </c:numCache>
            </c:numRef>
          </c:val>
          <c:extLst>
            <c:ext xmlns:c16="http://schemas.microsoft.com/office/drawing/2014/chart" uri="{C3380CC4-5D6E-409C-BE32-E72D297353CC}">
              <c16:uniqueId val="{00000000-148A-48BB-8231-CA7823B3912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148A-48BB-8231-CA7823B3912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CY13" zoomScale="85" zoomScaleNormal="85"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長崎県　松浦市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17000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10570</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97.3</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15850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105</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107.18</v>
      </c>
      <c r="Y32" s="90"/>
      <c r="Z32" s="90"/>
      <c r="AA32" s="90"/>
      <c r="AB32" s="90"/>
      <c r="AC32" s="90"/>
      <c r="AD32" s="90"/>
      <c r="AE32" s="90"/>
      <c r="AF32" s="90"/>
      <c r="AG32" s="90"/>
      <c r="AH32" s="90"/>
      <c r="AI32" s="90"/>
      <c r="AJ32" s="90"/>
      <c r="AK32" s="90"/>
      <c r="AL32" s="90"/>
      <c r="AM32" s="90"/>
      <c r="AN32" s="90"/>
      <c r="AO32" s="90"/>
      <c r="AP32" s="90"/>
      <c r="AQ32" s="91"/>
      <c r="AR32" s="89">
        <f>データ!U6</f>
        <v>101.96</v>
      </c>
      <c r="AS32" s="90"/>
      <c r="AT32" s="90"/>
      <c r="AU32" s="90"/>
      <c r="AV32" s="90"/>
      <c r="AW32" s="90"/>
      <c r="AX32" s="90"/>
      <c r="AY32" s="90"/>
      <c r="AZ32" s="90"/>
      <c r="BA32" s="90"/>
      <c r="BB32" s="90"/>
      <c r="BC32" s="90"/>
      <c r="BD32" s="90"/>
      <c r="BE32" s="90"/>
      <c r="BF32" s="90"/>
      <c r="BG32" s="90"/>
      <c r="BH32" s="90"/>
      <c r="BI32" s="90"/>
      <c r="BJ32" s="90"/>
      <c r="BK32" s="91"/>
      <c r="BL32" s="89">
        <f>データ!V6</f>
        <v>105.17</v>
      </c>
      <c r="BM32" s="90"/>
      <c r="BN32" s="90"/>
      <c r="BO32" s="90"/>
      <c r="BP32" s="90"/>
      <c r="BQ32" s="90"/>
      <c r="BR32" s="90"/>
      <c r="BS32" s="90"/>
      <c r="BT32" s="90"/>
      <c r="BU32" s="90"/>
      <c r="BV32" s="90"/>
      <c r="BW32" s="90"/>
      <c r="BX32" s="90"/>
      <c r="BY32" s="90"/>
      <c r="BZ32" s="90"/>
      <c r="CA32" s="90"/>
      <c r="CB32" s="90"/>
      <c r="CC32" s="90"/>
      <c r="CD32" s="90"/>
      <c r="CE32" s="91"/>
      <c r="CF32" s="89">
        <f>データ!W6</f>
        <v>100.79</v>
      </c>
      <c r="CG32" s="90"/>
      <c r="CH32" s="90"/>
      <c r="CI32" s="90"/>
      <c r="CJ32" s="90"/>
      <c r="CK32" s="90"/>
      <c r="CL32" s="90"/>
      <c r="CM32" s="90"/>
      <c r="CN32" s="90"/>
      <c r="CO32" s="90"/>
      <c r="CP32" s="90"/>
      <c r="CQ32" s="90"/>
      <c r="CR32" s="90"/>
      <c r="CS32" s="90"/>
      <c r="CT32" s="90"/>
      <c r="CU32" s="90"/>
      <c r="CV32" s="90"/>
      <c r="CW32" s="90"/>
      <c r="CX32" s="90"/>
      <c r="CY32" s="91"/>
      <c r="CZ32" s="89">
        <f>データ!X6</f>
        <v>114.14</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2056.79</v>
      </c>
      <c r="JM32" s="90"/>
      <c r="JN32" s="90"/>
      <c r="JO32" s="90"/>
      <c r="JP32" s="90"/>
      <c r="JQ32" s="90"/>
      <c r="JR32" s="90"/>
      <c r="JS32" s="90"/>
      <c r="JT32" s="90"/>
      <c r="JU32" s="90"/>
      <c r="JV32" s="90"/>
      <c r="JW32" s="90"/>
      <c r="JX32" s="90"/>
      <c r="JY32" s="90"/>
      <c r="JZ32" s="90"/>
      <c r="KA32" s="90"/>
      <c r="KB32" s="90"/>
      <c r="KC32" s="90"/>
      <c r="KD32" s="90"/>
      <c r="KE32" s="91"/>
      <c r="KF32" s="89">
        <f>データ!AQ6</f>
        <v>2303.7600000000002</v>
      </c>
      <c r="KG32" s="90"/>
      <c r="KH32" s="90"/>
      <c r="KI32" s="90"/>
      <c r="KJ32" s="90"/>
      <c r="KK32" s="90"/>
      <c r="KL32" s="90"/>
      <c r="KM32" s="90"/>
      <c r="KN32" s="90"/>
      <c r="KO32" s="90"/>
      <c r="KP32" s="90"/>
      <c r="KQ32" s="90"/>
      <c r="KR32" s="90"/>
      <c r="KS32" s="90"/>
      <c r="KT32" s="90"/>
      <c r="KU32" s="90"/>
      <c r="KV32" s="90"/>
      <c r="KW32" s="90"/>
      <c r="KX32" s="90"/>
      <c r="KY32" s="91"/>
      <c r="KZ32" s="89">
        <f>データ!AR6</f>
        <v>1336.05</v>
      </c>
      <c r="LA32" s="90"/>
      <c r="LB32" s="90"/>
      <c r="LC32" s="90"/>
      <c r="LD32" s="90"/>
      <c r="LE32" s="90"/>
      <c r="LF32" s="90"/>
      <c r="LG32" s="90"/>
      <c r="LH32" s="90"/>
      <c r="LI32" s="90"/>
      <c r="LJ32" s="90"/>
      <c r="LK32" s="90"/>
      <c r="LL32" s="90"/>
      <c r="LM32" s="90"/>
      <c r="LN32" s="90"/>
      <c r="LO32" s="90"/>
      <c r="LP32" s="90"/>
      <c r="LQ32" s="90"/>
      <c r="LR32" s="90"/>
      <c r="LS32" s="91"/>
      <c r="LT32" s="89">
        <f>データ!AS6</f>
        <v>1053.26</v>
      </c>
      <c r="LU32" s="90"/>
      <c r="LV32" s="90"/>
      <c r="LW32" s="90"/>
      <c r="LX32" s="90"/>
      <c r="LY32" s="90"/>
      <c r="LZ32" s="90"/>
      <c r="MA32" s="90"/>
      <c r="MB32" s="90"/>
      <c r="MC32" s="90"/>
      <c r="MD32" s="90"/>
      <c r="ME32" s="90"/>
      <c r="MF32" s="90"/>
      <c r="MG32" s="90"/>
      <c r="MH32" s="90"/>
      <c r="MI32" s="90"/>
      <c r="MJ32" s="90"/>
      <c r="MK32" s="90"/>
      <c r="ML32" s="90"/>
      <c r="MM32" s="91"/>
      <c r="MN32" s="89">
        <f>データ!AT6</f>
        <v>989.65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109.1</v>
      </c>
      <c r="Y33" s="90"/>
      <c r="Z33" s="90"/>
      <c r="AA33" s="90"/>
      <c r="AB33" s="90"/>
      <c r="AC33" s="90"/>
      <c r="AD33" s="90"/>
      <c r="AE33" s="90"/>
      <c r="AF33" s="90"/>
      <c r="AG33" s="90"/>
      <c r="AH33" s="90"/>
      <c r="AI33" s="90"/>
      <c r="AJ33" s="90"/>
      <c r="AK33" s="90"/>
      <c r="AL33" s="90"/>
      <c r="AM33" s="90"/>
      <c r="AN33" s="90"/>
      <c r="AO33" s="90"/>
      <c r="AP33" s="90"/>
      <c r="AQ33" s="91"/>
      <c r="AR33" s="89">
        <f>データ!Z6</f>
        <v>108.18</v>
      </c>
      <c r="AS33" s="90"/>
      <c r="AT33" s="90"/>
      <c r="AU33" s="90"/>
      <c r="AV33" s="90"/>
      <c r="AW33" s="90"/>
      <c r="AX33" s="90"/>
      <c r="AY33" s="90"/>
      <c r="AZ33" s="90"/>
      <c r="BA33" s="90"/>
      <c r="BB33" s="90"/>
      <c r="BC33" s="90"/>
      <c r="BD33" s="90"/>
      <c r="BE33" s="90"/>
      <c r="BF33" s="90"/>
      <c r="BG33" s="90"/>
      <c r="BH33" s="90"/>
      <c r="BI33" s="90"/>
      <c r="BJ33" s="90"/>
      <c r="BK33" s="91"/>
      <c r="BL33" s="89">
        <f>データ!AA6</f>
        <v>114.99</v>
      </c>
      <c r="BM33" s="90"/>
      <c r="BN33" s="90"/>
      <c r="BO33" s="90"/>
      <c r="BP33" s="90"/>
      <c r="BQ33" s="90"/>
      <c r="BR33" s="90"/>
      <c r="BS33" s="90"/>
      <c r="BT33" s="90"/>
      <c r="BU33" s="90"/>
      <c r="BV33" s="90"/>
      <c r="BW33" s="90"/>
      <c r="BX33" s="90"/>
      <c r="BY33" s="90"/>
      <c r="BZ33" s="90"/>
      <c r="CA33" s="90"/>
      <c r="CB33" s="90"/>
      <c r="CC33" s="90"/>
      <c r="CD33" s="90"/>
      <c r="CE33" s="91"/>
      <c r="CF33" s="89">
        <f>データ!AB6</f>
        <v>110.04</v>
      </c>
      <c r="CG33" s="90"/>
      <c r="CH33" s="90"/>
      <c r="CI33" s="90"/>
      <c r="CJ33" s="90"/>
      <c r="CK33" s="90"/>
      <c r="CL33" s="90"/>
      <c r="CM33" s="90"/>
      <c r="CN33" s="90"/>
      <c r="CO33" s="90"/>
      <c r="CP33" s="90"/>
      <c r="CQ33" s="90"/>
      <c r="CR33" s="90"/>
      <c r="CS33" s="90"/>
      <c r="CT33" s="90"/>
      <c r="CU33" s="90"/>
      <c r="CV33" s="90"/>
      <c r="CW33" s="90"/>
      <c r="CX33" s="90"/>
      <c r="CY33" s="91"/>
      <c r="CZ33" s="89">
        <f>データ!AC6</f>
        <v>115</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82.78</v>
      </c>
      <c r="ES33" s="90"/>
      <c r="ET33" s="90"/>
      <c r="EU33" s="90"/>
      <c r="EV33" s="90"/>
      <c r="EW33" s="90"/>
      <c r="EX33" s="90"/>
      <c r="EY33" s="90"/>
      <c r="EZ33" s="90"/>
      <c r="FA33" s="90"/>
      <c r="FB33" s="90"/>
      <c r="FC33" s="90"/>
      <c r="FD33" s="90"/>
      <c r="FE33" s="90"/>
      <c r="FF33" s="90"/>
      <c r="FG33" s="90"/>
      <c r="FH33" s="90"/>
      <c r="FI33" s="90"/>
      <c r="FJ33" s="90"/>
      <c r="FK33" s="91"/>
      <c r="FL33" s="89">
        <f>データ!AK6</f>
        <v>79.27</v>
      </c>
      <c r="FM33" s="90"/>
      <c r="FN33" s="90"/>
      <c r="FO33" s="90"/>
      <c r="FP33" s="90"/>
      <c r="FQ33" s="90"/>
      <c r="FR33" s="90"/>
      <c r="FS33" s="90"/>
      <c r="FT33" s="90"/>
      <c r="FU33" s="90"/>
      <c r="FV33" s="90"/>
      <c r="FW33" s="90"/>
      <c r="FX33" s="90"/>
      <c r="FY33" s="90"/>
      <c r="FZ33" s="90"/>
      <c r="GA33" s="90"/>
      <c r="GB33" s="90"/>
      <c r="GC33" s="90"/>
      <c r="GD33" s="90"/>
      <c r="GE33" s="91"/>
      <c r="GF33" s="89">
        <f>データ!AL6</f>
        <v>75.56</v>
      </c>
      <c r="GG33" s="90"/>
      <c r="GH33" s="90"/>
      <c r="GI33" s="90"/>
      <c r="GJ33" s="90"/>
      <c r="GK33" s="90"/>
      <c r="GL33" s="90"/>
      <c r="GM33" s="90"/>
      <c r="GN33" s="90"/>
      <c r="GO33" s="90"/>
      <c r="GP33" s="90"/>
      <c r="GQ33" s="90"/>
      <c r="GR33" s="90"/>
      <c r="GS33" s="90"/>
      <c r="GT33" s="90"/>
      <c r="GU33" s="90"/>
      <c r="GV33" s="90"/>
      <c r="GW33" s="90"/>
      <c r="GX33" s="90"/>
      <c r="GY33" s="91"/>
      <c r="GZ33" s="89">
        <f>データ!AM6</f>
        <v>68.38</v>
      </c>
      <c r="HA33" s="90"/>
      <c r="HB33" s="90"/>
      <c r="HC33" s="90"/>
      <c r="HD33" s="90"/>
      <c r="HE33" s="90"/>
      <c r="HF33" s="90"/>
      <c r="HG33" s="90"/>
      <c r="HH33" s="90"/>
      <c r="HI33" s="90"/>
      <c r="HJ33" s="90"/>
      <c r="HK33" s="90"/>
      <c r="HL33" s="90"/>
      <c r="HM33" s="90"/>
      <c r="HN33" s="90"/>
      <c r="HO33" s="90"/>
      <c r="HP33" s="90"/>
      <c r="HQ33" s="90"/>
      <c r="HR33" s="90"/>
      <c r="HS33" s="91"/>
      <c r="HT33" s="89">
        <f>データ!AN6</f>
        <v>66.13</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649.91999999999996</v>
      </c>
      <c r="JM33" s="90"/>
      <c r="JN33" s="90"/>
      <c r="JO33" s="90"/>
      <c r="JP33" s="90"/>
      <c r="JQ33" s="90"/>
      <c r="JR33" s="90"/>
      <c r="JS33" s="90"/>
      <c r="JT33" s="90"/>
      <c r="JU33" s="90"/>
      <c r="JV33" s="90"/>
      <c r="JW33" s="90"/>
      <c r="JX33" s="90"/>
      <c r="JY33" s="90"/>
      <c r="JZ33" s="90"/>
      <c r="KA33" s="90"/>
      <c r="KB33" s="90"/>
      <c r="KC33" s="90"/>
      <c r="KD33" s="90"/>
      <c r="KE33" s="91"/>
      <c r="KF33" s="89">
        <f>データ!AV6</f>
        <v>680.22</v>
      </c>
      <c r="KG33" s="90"/>
      <c r="KH33" s="90"/>
      <c r="KI33" s="90"/>
      <c r="KJ33" s="90"/>
      <c r="KK33" s="90"/>
      <c r="KL33" s="90"/>
      <c r="KM33" s="90"/>
      <c r="KN33" s="90"/>
      <c r="KO33" s="90"/>
      <c r="KP33" s="90"/>
      <c r="KQ33" s="90"/>
      <c r="KR33" s="90"/>
      <c r="KS33" s="90"/>
      <c r="KT33" s="90"/>
      <c r="KU33" s="90"/>
      <c r="KV33" s="90"/>
      <c r="KW33" s="90"/>
      <c r="KX33" s="90"/>
      <c r="KY33" s="91"/>
      <c r="KZ33" s="89">
        <f>データ!AW6</f>
        <v>786.06</v>
      </c>
      <c r="LA33" s="90"/>
      <c r="LB33" s="90"/>
      <c r="LC33" s="90"/>
      <c r="LD33" s="90"/>
      <c r="LE33" s="90"/>
      <c r="LF33" s="90"/>
      <c r="LG33" s="90"/>
      <c r="LH33" s="90"/>
      <c r="LI33" s="90"/>
      <c r="LJ33" s="90"/>
      <c r="LK33" s="90"/>
      <c r="LL33" s="90"/>
      <c r="LM33" s="90"/>
      <c r="LN33" s="90"/>
      <c r="LO33" s="90"/>
      <c r="LP33" s="90"/>
      <c r="LQ33" s="90"/>
      <c r="LR33" s="90"/>
      <c r="LS33" s="91"/>
      <c r="LT33" s="89">
        <f>データ!AX6</f>
        <v>771.18</v>
      </c>
      <c r="LU33" s="90"/>
      <c r="LV33" s="90"/>
      <c r="LW33" s="90"/>
      <c r="LX33" s="90"/>
      <c r="LY33" s="90"/>
      <c r="LZ33" s="90"/>
      <c r="MA33" s="90"/>
      <c r="MB33" s="90"/>
      <c r="MC33" s="90"/>
      <c r="MD33" s="90"/>
      <c r="ME33" s="90"/>
      <c r="MF33" s="90"/>
      <c r="MG33" s="90"/>
      <c r="MH33" s="90"/>
      <c r="MI33" s="90"/>
      <c r="MJ33" s="90"/>
      <c r="MK33" s="90"/>
      <c r="ML33" s="90"/>
      <c r="MM33" s="91"/>
      <c r="MN33" s="89">
        <f>データ!AY6</f>
        <v>815.18</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531.53</v>
      </c>
      <c r="OG33" s="90"/>
      <c r="OH33" s="90"/>
      <c r="OI33" s="90"/>
      <c r="OJ33" s="90"/>
      <c r="OK33" s="90"/>
      <c r="OL33" s="90"/>
      <c r="OM33" s="90"/>
      <c r="ON33" s="90"/>
      <c r="OO33" s="90"/>
      <c r="OP33" s="90"/>
      <c r="OQ33" s="90"/>
      <c r="OR33" s="90"/>
      <c r="OS33" s="90"/>
      <c r="OT33" s="90"/>
      <c r="OU33" s="90"/>
      <c r="OV33" s="90"/>
      <c r="OW33" s="90"/>
      <c r="OX33" s="90"/>
      <c r="OY33" s="91"/>
      <c r="OZ33" s="89">
        <f>データ!BG6</f>
        <v>504.73</v>
      </c>
      <c r="PA33" s="90"/>
      <c r="PB33" s="90"/>
      <c r="PC33" s="90"/>
      <c r="PD33" s="90"/>
      <c r="PE33" s="90"/>
      <c r="PF33" s="90"/>
      <c r="PG33" s="90"/>
      <c r="PH33" s="90"/>
      <c r="PI33" s="90"/>
      <c r="PJ33" s="90"/>
      <c r="PK33" s="90"/>
      <c r="PL33" s="90"/>
      <c r="PM33" s="90"/>
      <c r="PN33" s="90"/>
      <c r="PO33" s="90"/>
      <c r="PP33" s="90"/>
      <c r="PQ33" s="90"/>
      <c r="PR33" s="90"/>
      <c r="PS33" s="91"/>
      <c r="PT33" s="89">
        <f>データ!BH6</f>
        <v>450.91</v>
      </c>
      <c r="PU33" s="90"/>
      <c r="PV33" s="90"/>
      <c r="PW33" s="90"/>
      <c r="PX33" s="90"/>
      <c r="PY33" s="90"/>
      <c r="PZ33" s="90"/>
      <c r="QA33" s="90"/>
      <c r="QB33" s="90"/>
      <c r="QC33" s="90"/>
      <c r="QD33" s="90"/>
      <c r="QE33" s="90"/>
      <c r="QF33" s="90"/>
      <c r="QG33" s="90"/>
      <c r="QH33" s="90"/>
      <c r="QI33" s="90"/>
      <c r="QJ33" s="90"/>
      <c r="QK33" s="90"/>
      <c r="QL33" s="90"/>
      <c r="QM33" s="91"/>
      <c r="QN33" s="89">
        <f>データ!BI6</f>
        <v>444.01</v>
      </c>
      <c r="QO33" s="90"/>
      <c r="QP33" s="90"/>
      <c r="QQ33" s="90"/>
      <c r="QR33" s="90"/>
      <c r="QS33" s="90"/>
      <c r="QT33" s="90"/>
      <c r="QU33" s="90"/>
      <c r="QV33" s="90"/>
      <c r="QW33" s="90"/>
      <c r="QX33" s="90"/>
      <c r="QY33" s="90"/>
      <c r="QZ33" s="90"/>
      <c r="RA33" s="90"/>
      <c r="RB33" s="90"/>
      <c r="RC33" s="90"/>
      <c r="RD33" s="90"/>
      <c r="RE33" s="90"/>
      <c r="RF33" s="90"/>
      <c r="RG33" s="91"/>
      <c r="RH33" s="89">
        <f>データ!BJ6</f>
        <v>413.29</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103</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112.35</v>
      </c>
      <c r="Y55" s="90"/>
      <c r="Z55" s="90"/>
      <c r="AA55" s="90"/>
      <c r="AB55" s="90"/>
      <c r="AC55" s="90"/>
      <c r="AD55" s="90"/>
      <c r="AE55" s="90"/>
      <c r="AF55" s="90"/>
      <c r="AG55" s="90"/>
      <c r="AH55" s="90"/>
      <c r="AI55" s="90"/>
      <c r="AJ55" s="90"/>
      <c r="AK55" s="90"/>
      <c r="AL55" s="90"/>
      <c r="AM55" s="90"/>
      <c r="AN55" s="90"/>
      <c r="AO55" s="90"/>
      <c r="AP55" s="90"/>
      <c r="AQ55" s="91"/>
      <c r="AR55" s="89">
        <f>データ!BM6</f>
        <v>98.77</v>
      </c>
      <c r="AS55" s="90"/>
      <c r="AT55" s="90"/>
      <c r="AU55" s="90"/>
      <c r="AV55" s="90"/>
      <c r="AW55" s="90"/>
      <c r="AX55" s="90"/>
      <c r="AY55" s="90"/>
      <c r="AZ55" s="90"/>
      <c r="BA55" s="90"/>
      <c r="BB55" s="90"/>
      <c r="BC55" s="90"/>
      <c r="BD55" s="90"/>
      <c r="BE55" s="90"/>
      <c r="BF55" s="90"/>
      <c r="BG55" s="90"/>
      <c r="BH55" s="90"/>
      <c r="BI55" s="90"/>
      <c r="BJ55" s="90"/>
      <c r="BK55" s="91"/>
      <c r="BL55" s="89">
        <f>データ!BN6</f>
        <v>107.38</v>
      </c>
      <c r="BM55" s="90"/>
      <c r="BN55" s="90"/>
      <c r="BO55" s="90"/>
      <c r="BP55" s="90"/>
      <c r="BQ55" s="90"/>
      <c r="BR55" s="90"/>
      <c r="BS55" s="90"/>
      <c r="BT55" s="90"/>
      <c r="BU55" s="90"/>
      <c r="BV55" s="90"/>
      <c r="BW55" s="90"/>
      <c r="BX55" s="90"/>
      <c r="BY55" s="90"/>
      <c r="BZ55" s="90"/>
      <c r="CA55" s="90"/>
      <c r="CB55" s="90"/>
      <c r="CC55" s="90"/>
      <c r="CD55" s="90"/>
      <c r="CE55" s="91"/>
      <c r="CF55" s="89">
        <f>データ!BO6</f>
        <v>99.24</v>
      </c>
      <c r="CG55" s="90"/>
      <c r="CH55" s="90"/>
      <c r="CI55" s="90"/>
      <c r="CJ55" s="90"/>
      <c r="CK55" s="90"/>
      <c r="CL55" s="90"/>
      <c r="CM55" s="90"/>
      <c r="CN55" s="90"/>
      <c r="CO55" s="90"/>
      <c r="CP55" s="90"/>
      <c r="CQ55" s="90"/>
      <c r="CR55" s="90"/>
      <c r="CS55" s="90"/>
      <c r="CT55" s="90"/>
      <c r="CU55" s="90"/>
      <c r="CV55" s="90"/>
      <c r="CW55" s="90"/>
      <c r="CX55" s="90"/>
      <c r="CY55" s="91"/>
      <c r="CZ55" s="89">
        <f>データ!BP6</f>
        <v>131.9</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31.15</v>
      </c>
      <c r="ES55" s="90"/>
      <c r="ET55" s="90"/>
      <c r="EU55" s="90"/>
      <c r="EV55" s="90"/>
      <c r="EW55" s="90"/>
      <c r="EX55" s="90"/>
      <c r="EY55" s="90"/>
      <c r="EZ55" s="90"/>
      <c r="FA55" s="90"/>
      <c r="FB55" s="90"/>
      <c r="FC55" s="90"/>
      <c r="FD55" s="90"/>
      <c r="FE55" s="90"/>
      <c r="FF55" s="90"/>
      <c r="FG55" s="90"/>
      <c r="FH55" s="90"/>
      <c r="FI55" s="90"/>
      <c r="FJ55" s="90"/>
      <c r="FK55" s="91"/>
      <c r="FL55" s="89">
        <f>データ!BX6</f>
        <v>35.479999999999997</v>
      </c>
      <c r="FM55" s="90"/>
      <c r="FN55" s="90"/>
      <c r="FO55" s="90"/>
      <c r="FP55" s="90"/>
      <c r="FQ55" s="90"/>
      <c r="FR55" s="90"/>
      <c r="FS55" s="90"/>
      <c r="FT55" s="90"/>
      <c r="FU55" s="90"/>
      <c r="FV55" s="90"/>
      <c r="FW55" s="90"/>
      <c r="FX55" s="90"/>
      <c r="FY55" s="90"/>
      <c r="FZ55" s="90"/>
      <c r="GA55" s="90"/>
      <c r="GB55" s="90"/>
      <c r="GC55" s="90"/>
      <c r="GD55" s="90"/>
      <c r="GE55" s="91"/>
      <c r="GF55" s="89">
        <f>データ!BY6</f>
        <v>32.6</v>
      </c>
      <c r="GG55" s="90"/>
      <c r="GH55" s="90"/>
      <c r="GI55" s="90"/>
      <c r="GJ55" s="90"/>
      <c r="GK55" s="90"/>
      <c r="GL55" s="90"/>
      <c r="GM55" s="90"/>
      <c r="GN55" s="90"/>
      <c r="GO55" s="90"/>
      <c r="GP55" s="90"/>
      <c r="GQ55" s="90"/>
      <c r="GR55" s="90"/>
      <c r="GS55" s="90"/>
      <c r="GT55" s="90"/>
      <c r="GU55" s="90"/>
      <c r="GV55" s="90"/>
      <c r="GW55" s="90"/>
      <c r="GX55" s="90"/>
      <c r="GY55" s="91"/>
      <c r="GZ55" s="89">
        <f>データ!BZ6</f>
        <v>35.270000000000003</v>
      </c>
      <c r="HA55" s="90"/>
      <c r="HB55" s="90"/>
      <c r="HC55" s="90"/>
      <c r="HD55" s="90"/>
      <c r="HE55" s="90"/>
      <c r="HF55" s="90"/>
      <c r="HG55" s="90"/>
      <c r="HH55" s="90"/>
      <c r="HI55" s="90"/>
      <c r="HJ55" s="90"/>
      <c r="HK55" s="90"/>
      <c r="HL55" s="90"/>
      <c r="HM55" s="90"/>
      <c r="HN55" s="90"/>
      <c r="HO55" s="90"/>
      <c r="HP55" s="90"/>
      <c r="HQ55" s="90"/>
      <c r="HR55" s="90"/>
      <c r="HS55" s="91"/>
      <c r="HT55" s="89">
        <f>データ!CA6</f>
        <v>26.54</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57.68</v>
      </c>
      <c r="JM55" s="90"/>
      <c r="JN55" s="90"/>
      <c r="JO55" s="90"/>
      <c r="JP55" s="90"/>
      <c r="JQ55" s="90"/>
      <c r="JR55" s="90"/>
      <c r="JS55" s="90"/>
      <c r="JT55" s="90"/>
      <c r="JU55" s="90"/>
      <c r="JV55" s="90"/>
      <c r="JW55" s="90"/>
      <c r="JX55" s="90"/>
      <c r="JY55" s="90"/>
      <c r="JZ55" s="90"/>
      <c r="KA55" s="90"/>
      <c r="KB55" s="90"/>
      <c r="KC55" s="90"/>
      <c r="KD55" s="90"/>
      <c r="KE55" s="91"/>
      <c r="KF55" s="89">
        <f>データ!CI6</f>
        <v>57.49</v>
      </c>
      <c r="KG55" s="90"/>
      <c r="KH55" s="90"/>
      <c r="KI55" s="90"/>
      <c r="KJ55" s="90"/>
      <c r="KK55" s="90"/>
      <c r="KL55" s="90"/>
      <c r="KM55" s="90"/>
      <c r="KN55" s="90"/>
      <c r="KO55" s="90"/>
      <c r="KP55" s="90"/>
      <c r="KQ55" s="90"/>
      <c r="KR55" s="90"/>
      <c r="KS55" s="90"/>
      <c r="KT55" s="90"/>
      <c r="KU55" s="90"/>
      <c r="KV55" s="90"/>
      <c r="KW55" s="90"/>
      <c r="KX55" s="90"/>
      <c r="KY55" s="91"/>
      <c r="KZ55" s="89">
        <f>データ!CJ6</f>
        <v>65.849999999999994</v>
      </c>
      <c r="LA55" s="90"/>
      <c r="LB55" s="90"/>
      <c r="LC55" s="90"/>
      <c r="LD55" s="90"/>
      <c r="LE55" s="90"/>
      <c r="LF55" s="90"/>
      <c r="LG55" s="90"/>
      <c r="LH55" s="90"/>
      <c r="LI55" s="90"/>
      <c r="LJ55" s="90"/>
      <c r="LK55" s="90"/>
      <c r="LL55" s="90"/>
      <c r="LM55" s="90"/>
      <c r="LN55" s="90"/>
      <c r="LO55" s="90"/>
      <c r="LP55" s="90"/>
      <c r="LQ55" s="90"/>
      <c r="LR55" s="90"/>
      <c r="LS55" s="91"/>
      <c r="LT55" s="89">
        <f>データ!CK6</f>
        <v>67.540000000000006</v>
      </c>
      <c r="LU55" s="90"/>
      <c r="LV55" s="90"/>
      <c r="LW55" s="90"/>
      <c r="LX55" s="90"/>
      <c r="LY55" s="90"/>
      <c r="LZ55" s="90"/>
      <c r="MA55" s="90"/>
      <c r="MB55" s="90"/>
      <c r="MC55" s="90"/>
      <c r="MD55" s="90"/>
      <c r="ME55" s="90"/>
      <c r="MF55" s="90"/>
      <c r="MG55" s="90"/>
      <c r="MH55" s="90"/>
      <c r="MI55" s="90"/>
      <c r="MJ55" s="90"/>
      <c r="MK55" s="90"/>
      <c r="ML55" s="90"/>
      <c r="MM55" s="91"/>
      <c r="MN55" s="89">
        <f>データ!CL6</f>
        <v>62.18</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72.349999999999994</v>
      </c>
      <c r="OG55" s="90"/>
      <c r="OH55" s="90"/>
      <c r="OI55" s="90"/>
      <c r="OJ55" s="90"/>
      <c r="OK55" s="90"/>
      <c r="OL55" s="90"/>
      <c r="OM55" s="90"/>
      <c r="ON55" s="90"/>
      <c r="OO55" s="90"/>
      <c r="OP55" s="90"/>
      <c r="OQ55" s="90"/>
      <c r="OR55" s="90"/>
      <c r="OS55" s="90"/>
      <c r="OT55" s="90"/>
      <c r="OU55" s="90"/>
      <c r="OV55" s="90"/>
      <c r="OW55" s="90"/>
      <c r="OX55" s="90"/>
      <c r="OY55" s="91"/>
      <c r="OZ55" s="89">
        <f>データ!CT6</f>
        <v>72.349999999999994</v>
      </c>
      <c r="PA55" s="90"/>
      <c r="PB55" s="90"/>
      <c r="PC55" s="90"/>
      <c r="PD55" s="90"/>
      <c r="PE55" s="90"/>
      <c r="PF55" s="90"/>
      <c r="PG55" s="90"/>
      <c r="PH55" s="90"/>
      <c r="PI55" s="90"/>
      <c r="PJ55" s="90"/>
      <c r="PK55" s="90"/>
      <c r="PL55" s="90"/>
      <c r="PM55" s="90"/>
      <c r="PN55" s="90"/>
      <c r="PO55" s="90"/>
      <c r="PP55" s="90"/>
      <c r="PQ55" s="90"/>
      <c r="PR55" s="90"/>
      <c r="PS55" s="91"/>
      <c r="PT55" s="89">
        <f>データ!CU6</f>
        <v>93.24</v>
      </c>
      <c r="PU55" s="90"/>
      <c r="PV55" s="90"/>
      <c r="PW55" s="90"/>
      <c r="PX55" s="90"/>
      <c r="PY55" s="90"/>
      <c r="PZ55" s="90"/>
      <c r="QA55" s="90"/>
      <c r="QB55" s="90"/>
      <c r="QC55" s="90"/>
      <c r="QD55" s="90"/>
      <c r="QE55" s="90"/>
      <c r="QF55" s="90"/>
      <c r="QG55" s="90"/>
      <c r="QH55" s="90"/>
      <c r="QI55" s="90"/>
      <c r="QJ55" s="90"/>
      <c r="QK55" s="90"/>
      <c r="QL55" s="90"/>
      <c r="QM55" s="91"/>
      <c r="QN55" s="89">
        <f>データ!CV6</f>
        <v>93.24</v>
      </c>
      <c r="QO55" s="90"/>
      <c r="QP55" s="90"/>
      <c r="QQ55" s="90"/>
      <c r="QR55" s="90"/>
      <c r="QS55" s="90"/>
      <c r="QT55" s="90"/>
      <c r="QU55" s="90"/>
      <c r="QV55" s="90"/>
      <c r="QW55" s="90"/>
      <c r="QX55" s="90"/>
      <c r="QY55" s="90"/>
      <c r="QZ55" s="90"/>
      <c r="RA55" s="90"/>
      <c r="RB55" s="90"/>
      <c r="RC55" s="90"/>
      <c r="RD55" s="90"/>
      <c r="RE55" s="90"/>
      <c r="RF55" s="90"/>
      <c r="RG55" s="91"/>
      <c r="RH55" s="89">
        <f>データ!CW6</f>
        <v>93.24</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93.31</v>
      </c>
      <c r="Y56" s="90"/>
      <c r="Z56" s="90"/>
      <c r="AA56" s="90"/>
      <c r="AB56" s="90"/>
      <c r="AC56" s="90"/>
      <c r="AD56" s="90"/>
      <c r="AE56" s="90"/>
      <c r="AF56" s="90"/>
      <c r="AG56" s="90"/>
      <c r="AH56" s="90"/>
      <c r="AI56" s="90"/>
      <c r="AJ56" s="90"/>
      <c r="AK56" s="90"/>
      <c r="AL56" s="90"/>
      <c r="AM56" s="90"/>
      <c r="AN56" s="90"/>
      <c r="AO56" s="90"/>
      <c r="AP56" s="90"/>
      <c r="AQ56" s="91"/>
      <c r="AR56" s="89">
        <f>データ!BR6</f>
        <v>92.2</v>
      </c>
      <c r="AS56" s="90"/>
      <c r="AT56" s="90"/>
      <c r="AU56" s="90"/>
      <c r="AV56" s="90"/>
      <c r="AW56" s="90"/>
      <c r="AX56" s="90"/>
      <c r="AY56" s="90"/>
      <c r="AZ56" s="90"/>
      <c r="BA56" s="90"/>
      <c r="BB56" s="90"/>
      <c r="BC56" s="90"/>
      <c r="BD56" s="90"/>
      <c r="BE56" s="90"/>
      <c r="BF56" s="90"/>
      <c r="BG56" s="90"/>
      <c r="BH56" s="90"/>
      <c r="BI56" s="90"/>
      <c r="BJ56" s="90"/>
      <c r="BK56" s="91"/>
      <c r="BL56" s="89">
        <f>データ!BS6</f>
        <v>103.39</v>
      </c>
      <c r="BM56" s="90"/>
      <c r="BN56" s="90"/>
      <c r="BO56" s="90"/>
      <c r="BP56" s="90"/>
      <c r="BQ56" s="90"/>
      <c r="BR56" s="90"/>
      <c r="BS56" s="90"/>
      <c r="BT56" s="90"/>
      <c r="BU56" s="90"/>
      <c r="BV56" s="90"/>
      <c r="BW56" s="90"/>
      <c r="BX56" s="90"/>
      <c r="BY56" s="90"/>
      <c r="BZ56" s="90"/>
      <c r="CA56" s="90"/>
      <c r="CB56" s="90"/>
      <c r="CC56" s="90"/>
      <c r="CD56" s="90"/>
      <c r="CE56" s="91"/>
      <c r="CF56" s="89">
        <f>データ!BT6</f>
        <v>96.49</v>
      </c>
      <c r="CG56" s="90"/>
      <c r="CH56" s="90"/>
      <c r="CI56" s="90"/>
      <c r="CJ56" s="90"/>
      <c r="CK56" s="90"/>
      <c r="CL56" s="90"/>
      <c r="CM56" s="90"/>
      <c r="CN56" s="90"/>
      <c r="CO56" s="90"/>
      <c r="CP56" s="90"/>
      <c r="CQ56" s="90"/>
      <c r="CR56" s="90"/>
      <c r="CS56" s="90"/>
      <c r="CT56" s="90"/>
      <c r="CU56" s="90"/>
      <c r="CV56" s="90"/>
      <c r="CW56" s="90"/>
      <c r="CX56" s="90"/>
      <c r="CY56" s="91"/>
      <c r="CZ56" s="89">
        <f>データ!BU6</f>
        <v>101.92</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33.81</v>
      </c>
      <c r="ES56" s="90"/>
      <c r="ET56" s="90"/>
      <c r="EU56" s="90"/>
      <c r="EV56" s="90"/>
      <c r="EW56" s="90"/>
      <c r="EX56" s="90"/>
      <c r="EY56" s="90"/>
      <c r="EZ56" s="90"/>
      <c r="FA56" s="90"/>
      <c r="FB56" s="90"/>
      <c r="FC56" s="90"/>
      <c r="FD56" s="90"/>
      <c r="FE56" s="90"/>
      <c r="FF56" s="90"/>
      <c r="FG56" s="90"/>
      <c r="FH56" s="90"/>
      <c r="FI56" s="90"/>
      <c r="FJ56" s="90"/>
      <c r="FK56" s="91"/>
      <c r="FL56" s="89">
        <f>データ!CC6</f>
        <v>34.33</v>
      </c>
      <c r="FM56" s="90"/>
      <c r="FN56" s="90"/>
      <c r="FO56" s="90"/>
      <c r="FP56" s="90"/>
      <c r="FQ56" s="90"/>
      <c r="FR56" s="90"/>
      <c r="FS56" s="90"/>
      <c r="FT56" s="90"/>
      <c r="FU56" s="90"/>
      <c r="FV56" s="90"/>
      <c r="FW56" s="90"/>
      <c r="FX56" s="90"/>
      <c r="FY56" s="90"/>
      <c r="FZ56" s="90"/>
      <c r="GA56" s="90"/>
      <c r="GB56" s="90"/>
      <c r="GC56" s="90"/>
      <c r="GD56" s="90"/>
      <c r="GE56" s="91"/>
      <c r="GF56" s="89">
        <f>データ!CD6</f>
        <v>30.96</v>
      </c>
      <c r="GG56" s="90"/>
      <c r="GH56" s="90"/>
      <c r="GI56" s="90"/>
      <c r="GJ56" s="90"/>
      <c r="GK56" s="90"/>
      <c r="GL56" s="90"/>
      <c r="GM56" s="90"/>
      <c r="GN56" s="90"/>
      <c r="GO56" s="90"/>
      <c r="GP56" s="90"/>
      <c r="GQ56" s="90"/>
      <c r="GR56" s="90"/>
      <c r="GS56" s="90"/>
      <c r="GT56" s="90"/>
      <c r="GU56" s="90"/>
      <c r="GV56" s="90"/>
      <c r="GW56" s="90"/>
      <c r="GX56" s="90"/>
      <c r="GY56" s="91"/>
      <c r="GZ56" s="89">
        <f>データ!CE6</f>
        <v>33.229999999999997</v>
      </c>
      <c r="HA56" s="90"/>
      <c r="HB56" s="90"/>
      <c r="HC56" s="90"/>
      <c r="HD56" s="90"/>
      <c r="HE56" s="90"/>
      <c r="HF56" s="90"/>
      <c r="HG56" s="90"/>
      <c r="HH56" s="90"/>
      <c r="HI56" s="90"/>
      <c r="HJ56" s="90"/>
      <c r="HK56" s="90"/>
      <c r="HL56" s="90"/>
      <c r="HM56" s="90"/>
      <c r="HN56" s="90"/>
      <c r="HO56" s="90"/>
      <c r="HP56" s="90"/>
      <c r="HQ56" s="90"/>
      <c r="HR56" s="90"/>
      <c r="HS56" s="91"/>
      <c r="HT56" s="89">
        <f>データ!CF6</f>
        <v>31.6</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43.85</v>
      </c>
      <c r="JM56" s="90"/>
      <c r="JN56" s="90"/>
      <c r="JO56" s="90"/>
      <c r="JP56" s="90"/>
      <c r="JQ56" s="90"/>
      <c r="JR56" s="90"/>
      <c r="JS56" s="90"/>
      <c r="JT56" s="90"/>
      <c r="JU56" s="90"/>
      <c r="JV56" s="90"/>
      <c r="JW56" s="90"/>
      <c r="JX56" s="90"/>
      <c r="JY56" s="90"/>
      <c r="JZ56" s="90"/>
      <c r="KA56" s="90"/>
      <c r="KB56" s="90"/>
      <c r="KC56" s="90"/>
      <c r="KD56" s="90"/>
      <c r="KE56" s="91"/>
      <c r="KF56" s="89">
        <f>データ!CN6</f>
        <v>44.05</v>
      </c>
      <c r="KG56" s="90"/>
      <c r="KH56" s="90"/>
      <c r="KI56" s="90"/>
      <c r="KJ56" s="90"/>
      <c r="KK56" s="90"/>
      <c r="KL56" s="90"/>
      <c r="KM56" s="90"/>
      <c r="KN56" s="90"/>
      <c r="KO56" s="90"/>
      <c r="KP56" s="90"/>
      <c r="KQ56" s="90"/>
      <c r="KR56" s="90"/>
      <c r="KS56" s="90"/>
      <c r="KT56" s="90"/>
      <c r="KU56" s="90"/>
      <c r="KV56" s="90"/>
      <c r="KW56" s="90"/>
      <c r="KX56" s="90"/>
      <c r="KY56" s="91"/>
      <c r="KZ56" s="89">
        <f>データ!CO6</f>
        <v>45.51</v>
      </c>
      <c r="LA56" s="90"/>
      <c r="LB56" s="90"/>
      <c r="LC56" s="90"/>
      <c r="LD56" s="90"/>
      <c r="LE56" s="90"/>
      <c r="LF56" s="90"/>
      <c r="LG56" s="90"/>
      <c r="LH56" s="90"/>
      <c r="LI56" s="90"/>
      <c r="LJ56" s="90"/>
      <c r="LK56" s="90"/>
      <c r="LL56" s="90"/>
      <c r="LM56" s="90"/>
      <c r="LN56" s="90"/>
      <c r="LO56" s="90"/>
      <c r="LP56" s="90"/>
      <c r="LQ56" s="90"/>
      <c r="LR56" s="90"/>
      <c r="LS56" s="91"/>
      <c r="LT56" s="89">
        <f>データ!CP6</f>
        <v>44.67</v>
      </c>
      <c r="LU56" s="90"/>
      <c r="LV56" s="90"/>
      <c r="LW56" s="90"/>
      <c r="LX56" s="90"/>
      <c r="LY56" s="90"/>
      <c r="LZ56" s="90"/>
      <c r="MA56" s="90"/>
      <c r="MB56" s="90"/>
      <c r="MC56" s="90"/>
      <c r="MD56" s="90"/>
      <c r="ME56" s="90"/>
      <c r="MF56" s="90"/>
      <c r="MG56" s="90"/>
      <c r="MH56" s="90"/>
      <c r="MI56" s="90"/>
      <c r="MJ56" s="90"/>
      <c r="MK56" s="90"/>
      <c r="ML56" s="90"/>
      <c r="MM56" s="91"/>
      <c r="MN56" s="89">
        <f>データ!CQ6</f>
        <v>41.71</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61.64</v>
      </c>
      <c r="OG56" s="90"/>
      <c r="OH56" s="90"/>
      <c r="OI56" s="90"/>
      <c r="OJ56" s="90"/>
      <c r="OK56" s="90"/>
      <c r="OL56" s="90"/>
      <c r="OM56" s="90"/>
      <c r="ON56" s="90"/>
      <c r="OO56" s="90"/>
      <c r="OP56" s="90"/>
      <c r="OQ56" s="90"/>
      <c r="OR56" s="90"/>
      <c r="OS56" s="90"/>
      <c r="OT56" s="90"/>
      <c r="OU56" s="90"/>
      <c r="OV56" s="90"/>
      <c r="OW56" s="90"/>
      <c r="OX56" s="90"/>
      <c r="OY56" s="91"/>
      <c r="OZ56" s="89">
        <f>データ!CY6</f>
        <v>61.85</v>
      </c>
      <c r="PA56" s="90"/>
      <c r="PB56" s="90"/>
      <c r="PC56" s="90"/>
      <c r="PD56" s="90"/>
      <c r="PE56" s="90"/>
      <c r="PF56" s="90"/>
      <c r="PG56" s="90"/>
      <c r="PH56" s="90"/>
      <c r="PI56" s="90"/>
      <c r="PJ56" s="90"/>
      <c r="PK56" s="90"/>
      <c r="PL56" s="90"/>
      <c r="PM56" s="90"/>
      <c r="PN56" s="90"/>
      <c r="PO56" s="90"/>
      <c r="PP56" s="90"/>
      <c r="PQ56" s="90"/>
      <c r="PR56" s="90"/>
      <c r="PS56" s="91"/>
      <c r="PT56" s="89">
        <f>データ!CZ6</f>
        <v>64.14</v>
      </c>
      <c r="PU56" s="90"/>
      <c r="PV56" s="90"/>
      <c r="PW56" s="90"/>
      <c r="PX56" s="90"/>
      <c r="PY56" s="90"/>
      <c r="PZ56" s="90"/>
      <c r="QA56" s="90"/>
      <c r="QB56" s="90"/>
      <c r="QC56" s="90"/>
      <c r="QD56" s="90"/>
      <c r="QE56" s="90"/>
      <c r="QF56" s="90"/>
      <c r="QG56" s="90"/>
      <c r="QH56" s="90"/>
      <c r="QI56" s="90"/>
      <c r="QJ56" s="90"/>
      <c r="QK56" s="90"/>
      <c r="QL56" s="90"/>
      <c r="QM56" s="91"/>
      <c r="QN56" s="89">
        <f>データ!DA6</f>
        <v>63.89</v>
      </c>
      <c r="QO56" s="90"/>
      <c r="QP56" s="90"/>
      <c r="QQ56" s="90"/>
      <c r="QR56" s="90"/>
      <c r="QS56" s="90"/>
      <c r="QT56" s="90"/>
      <c r="QU56" s="90"/>
      <c r="QV56" s="90"/>
      <c r="QW56" s="90"/>
      <c r="QX56" s="90"/>
      <c r="QY56" s="90"/>
      <c r="QZ56" s="90"/>
      <c r="RA56" s="90"/>
      <c r="RB56" s="90"/>
      <c r="RC56" s="90"/>
      <c r="RD56" s="90"/>
      <c r="RE56" s="90"/>
      <c r="RF56" s="90"/>
      <c r="RG56" s="91"/>
      <c r="RH56" s="89">
        <f>データ!DB6</f>
        <v>64.7</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87.6</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87.74</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88.12</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87.67</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88.16</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52.15</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52.21</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54.51</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55.38</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56.07</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29.43</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32.03</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36.58</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40.880000000000003</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41.24</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0.11</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0.11</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0.36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0.12</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0.31</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0" t="str">
        <f>データ!AD6</f>
        <v>【117.41】</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【23.68】</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【462.72】</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【233.92】</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【112.31】</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【19.07】</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0"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0"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0"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0"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yvZzEhhTBHzDQ6FxHnY7oeRkd25HRE28KHAoHSPEFtj1jAMTumo5cIsQhTEHrg2gbHkLV/AJdN0iVNMnfuHJA==" saltValue="KygLVaxM4PYaJ3klJl9XrA=="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MJ79:MV79"/>
    <mergeCell ref="MW79:NW79"/>
    <mergeCell ref="OY80:PY80"/>
    <mergeCell ref="PZ80:QZ80"/>
    <mergeCell ref="RA80:SA80"/>
    <mergeCell ref="FX80:GJ80"/>
    <mergeCell ref="GK80:HK80"/>
    <mergeCell ref="HL80:IL80"/>
    <mergeCell ref="IM80:JM80"/>
    <mergeCell ref="JN80:KN80"/>
    <mergeCell ref="KO80:LO80"/>
    <mergeCell ref="L81:X81"/>
    <mergeCell ref="Y81:AY81"/>
    <mergeCell ref="AZ81:BZ81"/>
    <mergeCell ref="CA81:DA81"/>
    <mergeCell ref="DB81:EB81"/>
    <mergeCell ref="EC81:FC81"/>
    <mergeCell ref="MJ80:MV80"/>
    <mergeCell ref="MW80:NW80"/>
    <mergeCell ref="NX80:OX80"/>
    <mergeCell ref="MJ81:MV81"/>
    <mergeCell ref="MW81:NW81"/>
    <mergeCell ref="NX81:OX81"/>
    <mergeCell ref="OY81:PY81"/>
    <mergeCell ref="PZ81:QZ81"/>
    <mergeCell ref="RA81:SA81"/>
    <mergeCell ref="FX81:GJ81"/>
    <mergeCell ref="GK81:HK81"/>
    <mergeCell ref="HL81:IL81"/>
    <mergeCell ref="IM81:JM81"/>
    <mergeCell ref="JN81:KN81"/>
    <mergeCell ref="KO81:LO81"/>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FV82:LQ82"/>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48</v>
      </c>
      <c r="B4" s="30"/>
      <c r="C4" s="30"/>
      <c r="D4" s="30"/>
      <c r="E4" s="30"/>
      <c r="F4" s="30"/>
      <c r="G4" s="30"/>
      <c r="H4" s="148"/>
      <c r="I4" s="149"/>
      <c r="J4" s="149"/>
      <c r="K4" s="149"/>
      <c r="L4" s="149"/>
      <c r="M4" s="149"/>
      <c r="N4" s="149"/>
      <c r="O4" s="149"/>
      <c r="P4" s="149"/>
      <c r="Q4" s="149"/>
      <c r="R4" s="149"/>
      <c r="S4" s="149"/>
      <c r="T4" s="145" t="s">
        <v>49</v>
      </c>
      <c r="U4" s="145"/>
      <c r="V4" s="145"/>
      <c r="W4" s="145"/>
      <c r="X4" s="145"/>
      <c r="Y4" s="145"/>
      <c r="Z4" s="145"/>
      <c r="AA4" s="145"/>
      <c r="AB4" s="145"/>
      <c r="AC4" s="145"/>
      <c r="AD4" s="145"/>
      <c r="AE4" s="145" t="s">
        <v>50</v>
      </c>
      <c r="AF4" s="145"/>
      <c r="AG4" s="145"/>
      <c r="AH4" s="145"/>
      <c r="AI4" s="145"/>
      <c r="AJ4" s="145"/>
      <c r="AK4" s="145"/>
      <c r="AL4" s="145"/>
      <c r="AM4" s="145"/>
      <c r="AN4" s="145"/>
      <c r="AO4" s="145"/>
      <c r="AP4" s="145" t="s">
        <v>51</v>
      </c>
      <c r="AQ4" s="145"/>
      <c r="AR4" s="145"/>
      <c r="AS4" s="145"/>
      <c r="AT4" s="145"/>
      <c r="AU4" s="145"/>
      <c r="AV4" s="145"/>
      <c r="AW4" s="145"/>
      <c r="AX4" s="145"/>
      <c r="AY4" s="145"/>
      <c r="AZ4" s="145"/>
      <c r="BA4" s="145" t="s">
        <v>52</v>
      </c>
      <c r="BB4" s="145"/>
      <c r="BC4" s="145"/>
      <c r="BD4" s="145"/>
      <c r="BE4" s="145"/>
      <c r="BF4" s="145"/>
      <c r="BG4" s="145"/>
      <c r="BH4" s="145"/>
      <c r="BI4" s="145"/>
      <c r="BJ4" s="145"/>
      <c r="BK4" s="145"/>
      <c r="BL4" s="145" t="s">
        <v>53</v>
      </c>
      <c r="BM4" s="145"/>
      <c r="BN4" s="145"/>
      <c r="BO4" s="145"/>
      <c r="BP4" s="145"/>
      <c r="BQ4" s="145"/>
      <c r="BR4" s="145"/>
      <c r="BS4" s="145"/>
      <c r="BT4" s="145"/>
      <c r="BU4" s="145"/>
      <c r="BV4" s="145"/>
      <c r="BW4" s="145" t="s">
        <v>54</v>
      </c>
      <c r="BX4" s="145"/>
      <c r="BY4" s="145"/>
      <c r="BZ4" s="145"/>
      <c r="CA4" s="145"/>
      <c r="CB4" s="145"/>
      <c r="CC4" s="145"/>
      <c r="CD4" s="145"/>
      <c r="CE4" s="145"/>
      <c r="CF4" s="145"/>
      <c r="CG4" s="145"/>
      <c r="CH4" s="145" t="s">
        <v>55</v>
      </c>
      <c r="CI4" s="145"/>
      <c r="CJ4" s="145"/>
      <c r="CK4" s="145"/>
      <c r="CL4" s="145"/>
      <c r="CM4" s="145"/>
      <c r="CN4" s="145"/>
      <c r="CO4" s="145"/>
      <c r="CP4" s="145"/>
      <c r="CQ4" s="145"/>
      <c r="CR4" s="145"/>
      <c r="CS4" s="145" t="s">
        <v>56</v>
      </c>
      <c r="CT4" s="145"/>
      <c r="CU4" s="145"/>
      <c r="CV4" s="145"/>
      <c r="CW4" s="145"/>
      <c r="CX4" s="145"/>
      <c r="CY4" s="145"/>
      <c r="CZ4" s="145"/>
      <c r="DA4" s="145"/>
      <c r="DB4" s="145"/>
      <c r="DC4" s="145"/>
      <c r="DD4" s="145" t="s">
        <v>57</v>
      </c>
      <c r="DE4" s="145"/>
      <c r="DF4" s="145"/>
      <c r="DG4" s="145"/>
      <c r="DH4" s="145"/>
      <c r="DI4" s="145"/>
      <c r="DJ4" s="145"/>
      <c r="DK4" s="145"/>
      <c r="DL4" s="145"/>
      <c r="DM4" s="145"/>
      <c r="DN4" s="145"/>
      <c r="DO4" s="145" t="s">
        <v>58</v>
      </c>
      <c r="DP4" s="145"/>
      <c r="DQ4" s="145"/>
      <c r="DR4" s="145"/>
      <c r="DS4" s="145"/>
      <c r="DT4" s="145"/>
      <c r="DU4" s="145"/>
      <c r="DV4" s="145"/>
      <c r="DW4" s="145"/>
      <c r="DX4" s="145"/>
      <c r="DY4" s="145"/>
      <c r="DZ4" s="145" t="s">
        <v>59</v>
      </c>
      <c r="EA4" s="145"/>
      <c r="EB4" s="145"/>
      <c r="EC4" s="145"/>
      <c r="ED4" s="145"/>
      <c r="EE4" s="145"/>
      <c r="EF4" s="145"/>
      <c r="EG4" s="145"/>
      <c r="EH4" s="145"/>
      <c r="EI4" s="145"/>
      <c r="EJ4" s="145"/>
    </row>
    <row r="5" spans="1:140" x14ac:dyDescent="0.15">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15">
      <c r="A6" s="28" t="s">
        <v>85</v>
      </c>
      <c r="B6" s="33"/>
      <c r="C6" s="33"/>
      <c r="D6" s="33"/>
      <c r="E6" s="33"/>
      <c r="F6" s="33"/>
      <c r="G6" s="33"/>
      <c r="H6" s="33"/>
      <c r="I6" s="33"/>
      <c r="J6" s="33"/>
      <c r="K6" s="33"/>
      <c r="L6" s="33"/>
      <c r="M6" s="33"/>
      <c r="N6" s="33"/>
      <c r="O6" s="33"/>
      <c r="P6" s="33"/>
      <c r="Q6" s="34"/>
      <c r="R6" s="33"/>
      <c r="S6" s="33"/>
      <c r="T6" s="35">
        <f t="shared" ref="T6:CE6" si="3">T7</f>
        <v>107.18</v>
      </c>
      <c r="U6" s="35">
        <f>U7</f>
        <v>101.96</v>
      </c>
      <c r="V6" s="35">
        <f>V7</f>
        <v>105.17</v>
      </c>
      <c r="W6" s="35">
        <f>W7</f>
        <v>100.79</v>
      </c>
      <c r="X6" s="35">
        <f t="shared" si="3"/>
        <v>114.14</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2056.79</v>
      </c>
      <c r="AQ6" s="35">
        <f>AQ7</f>
        <v>2303.7600000000002</v>
      </c>
      <c r="AR6" s="35">
        <f>AR7</f>
        <v>1336.05</v>
      </c>
      <c r="AS6" s="35">
        <f>AS7</f>
        <v>1053.26</v>
      </c>
      <c r="AT6" s="35">
        <f t="shared" si="3"/>
        <v>989.65</v>
      </c>
      <c r="AU6" s="35">
        <f t="shared" si="3"/>
        <v>649.91999999999996</v>
      </c>
      <c r="AV6" s="35">
        <f t="shared" si="3"/>
        <v>680.22</v>
      </c>
      <c r="AW6" s="35">
        <f t="shared" si="3"/>
        <v>786.06</v>
      </c>
      <c r="AX6" s="35">
        <f t="shared" si="3"/>
        <v>771.18</v>
      </c>
      <c r="AY6" s="35">
        <f t="shared" si="3"/>
        <v>815.18</v>
      </c>
      <c r="AZ6" s="33" t="str">
        <f>IF(AZ7="-","【-】","【"&amp;SUBSTITUTE(TEXT(AZ7,"#,##0.00"),"-","△")&amp;"】")</f>
        <v>【462.72】</v>
      </c>
      <c r="BA6" s="35">
        <f t="shared" si="3"/>
        <v>0</v>
      </c>
      <c r="BB6" s="35">
        <f>BB7</f>
        <v>0</v>
      </c>
      <c r="BC6" s="35">
        <f>BC7</f>
        <v>0</v>
      </c>
      <c r="BD6" s="35">
        <f>BD7</f>
        <v>0</v>
      </c>
      <c r="BE6" s="35">
        <f t="shared" si="3"/>
        <v>0</v>
      </c>
      <c r="BF6" s="35">
        <f t="shared" si="3"/>
        <v>531.53</v>
      </c>
      <c r="BG6" s="35">
        <f t="shared" si="3"/>
        <v>504.73</v>
      </c>
      <c r="BH6" s="35">
        <f t="shared" si="3"/>
        <v>450.91</v>
      </c>
      <c r="BI6" s="35">
        <f t="shared" si="3"/>
        <v>444.01</v>
      </c>
      <c r="BJ6" s="35">
        <f t="shared" si="3"/>
        <v>413.29</v>
      </c>
      <c r="BK6" s="33" t="str">
        <f>IF(BK7="-","【-】","【"&amp;SUBSTITUTE(TEXT(BK7,"#,##0.00"),"-","△")&amp;"】")</f>
        <v>【233.92】</v>
      </c>
      <c r="BL6" s="35">
        <f t="shared" si="3"/>
        <v>112.35</v>
      </c>
      <c r="BM6" s="35">
        <f>BM7</f>
        <v>98.77</v>
      </c>
      <c r="BN6" s="35">
        <f>BN7</f>
        <v>107.38</v>
      </c>
      <c r="BO6" s="35">
        <f>BO7</f>
        <v>99.24</v>
      </c>
      <c r="BP6" s="35">
        <f t="shared" si="3"/>
        <v>131.9</v>
      </c>
      <c r="BQ6" s="35">
        <f t="shared" si="3"/>
        <v>93.31</v>
      </c>
      <c r="BR6" s="35">
        <f t="shared" si="3"/>
        <v>92.2</v>
      </c>
      <c r="BS6" s="35">
        <f t="shared" si="3"/>
        <v>103.39</v>
      </c>
      <c r="BT6" s="35">
        <f t="shared" si="3"/>
        <v>96.49</v>
      </c>
      <c r="BU6" s="35">
        <f t="shared" si="3"/>
        <v>101.92</v>
      </c>
      <c r="BV6" s="33" t="str">
        <f>IF(BV7="-","【-】","【"&amp;SUBSTITUTE(TEXT(BV7,"#,##0.00"),"-","△")&amp;"】")</f>
        <v>【112.31】</v>
      </c>
      <c r="BW6" s="35">
        <f t="shared" si="3"/>
        <v>31.15</v>
      </c>
      <c r="BX6" s="35">
        <f>BX7</f>
        <v>35.479999999999997</v>
      </c>
      <c r="BY6" s="35">
        <f>BY7</f>
        <v>32.6</v>
      </c>
      <c r="BZ6" s="35">
        <f>BZ7</f>
        <v>35.270000000000003</v>
      </c>
      <c r="CA6" s="35">
        <f t="shared" si="3"/>
        <v>26.54</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57.68</v>
      </c>
      <c r="CI6" s="35">
        <f>CI7</f>
        <v>57.49</v>
      </c>
      <c r="CJ6" s="35">
        <f>CJ7</f>
        <v>65.849999999999994</v>
      </c>
      <c r="CK6" s="35">
        <f>CK7</f>
        <v>67.540000000000006</v>
      </c>
      <c r="CL6" s="35">
        <f t="shared" si="5"/>
        <v>62.18</v>
      </c>
      <c r="CM6" s="35">
        <f t="shared" si="5"/>
        <v>43.85</v>
      </c>
      <c r="CN6" s="35">
        <f t="shared" si="5"/>
        <v>44.05</v>
      </c>
      <c r="CO6" s="35">
        <f t="shared" si="5"/>
        <v>45.51</v>
      </c>
      <c r="CP6" s="35">
        <f t="shared" si="5"/>
        <v>44.67</v>
      </c>
      <c r="CQ6" s="35">
        <f t="shared" si="5"/>
        <v>41.71</v>
      </c>
      <c r="CR6" s="33" t="str">
        <f>IF(CR7="-","【-】","【"&amp;SUBSTITUTE(TEXT(CR7,"#,##0.00"),"-","△")&amp;"】")</f>
        <v>【54.01】</v>
      </c>
      <c r="CS6" s="35">
        <f t="shared" ref="CS6:DB6" si="6">CS7</f>
        <v>72.349999999999994</v>
      </c>
      <c r="CT6" s="35">
        <f>CT7</f>
        <v>72.349999999999994</v>
      </c>
      <c r="CU6" s="35">
        <f>CU7</f>
        <v>93.24</v>
      </c>
      <c r="CV6" s="35">
        <f>CV7</f>
        <v>93.24</v>
      </c>
      <c r="CW6" s="35">
        <f t="shared" si="6"/>
        <v>93.24</v>
      </c>
      <c r="CX6" s="35">
        <f t="shared" si="6"/>
        <v>61.64</v>
      </c>
      <c r="CY6" s="35">
        <f t="shared" si="6"/>
        <v>61.85</v>
      </c>
      <c r="CZ6" s="35">
        <f t="shared" si="6"/>
        <v>64.14</v>
      </c>
      <c r="DA6" s="35">
        <f t="shared" si="6"/>
        <v>63.89</v>
      </c>
      <c r="DB6" s="35">
        <f t="shared" si="6"/>
        <v>64.7</v>
      </c>
      <c r="DC6" s="33" t="str">
        <f>IF(DC7="-","【-】","【"&amp;SUBSTITUTE(TEXT(DC7,"#,##0.00"),"-","△")&amp;"】")</f>
        <v>【76.67】</v>
      </c>
      <c r="DD6" s="35">
        <f t="shared" ref="DD6:DM6" si="7">DD7</f>
        <v>87.6</v>
      </c>
      <c r="DE6" s="35">
        <f>DE7</f>
        <v>87.74</v>
      </c>
      <c r="DF6" s="35">
        <f>DF7</f>
        <v>88.12</v>
      </c>
      <c r="DG6" s="35">
        <f>DG7</f>
        <v>87.67</v>
      </c>
      <c r="DH6" s="35">
        <f t="shared" si="7"/>
        <v>88.16</v>
      </c>
      <c r="DI6" s="35">
        <f t="shared" si="7"/>
        <v>52.15</v>
      </c>
      <c r="DJ6" s="35">
        <f t="shared" si="7"/>
        <v>52.21</v>
      </c>
      <c r="DK6" s="35">
        <f t="shared" si="7"/>
        <v>54.51</v>
      </c>
      <c r="DL6" s="35">
        <f t="shared" si="7"/>
        <v>55.38</v>
      </c>
      <c r="DM6" s="35">
        <f t="shared" si="7"/>
        <v>56.07</v>
      </c>
      <c r="DN6" s="33" t="str">
        <f>IF(DN7="-","【-】","【"&amp;SUBSTITUTE(TEXT(DN7,"#,##0.00"),"-","△")&amp;"】")</f>
        <v>【60.20】</v>
      </c>
      <c r="DO6" s="35">
        <f t="shared" ref="DO6:DX6" si="8">DO7</f>
        <v>0</v>
      </c>
      <c r="DP6" s="35">
        <f>DP7</f>
        <v>0</v>
      </c>
      <c r="DQ6" s="35">
        <f>DQ7</f>
        <v>0</v>
      </c>
      <c r="DR6" s="35">
        <f>DR7</f>
        <v>0</v>
      </c>
      <c r="DS6" s="35">
        <f t="shared" si="8"/>
        <v>0</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15">
      <c r="A7"/>
      <c r="B7" s="37" t="s">
        <v>86</v>
      </c>
      <c r="C7" s="37" t="s">
        <v>87</v>
      </c>
      <c r="D7" s="37" t="s">
        <v>88</v>
      </c>
      <c r="E7" s="37" t="s">
        <v>89</v>
      </c>
      <c r="F7" s="37" t="s">
        <v>90</v>
      </c>
      <c r="G7" s="37" t="s">
        <v>91</v>
      </c>
      <c r="H7" s="37" t="s">
        <v>92</v>
      </c>
      <c r="I7" s="37" t="s">
        <v>93</v>
      </c>
      <c r="J7" s="37" t="s">
        <v>94</v>
      </c>
      <c r="K7" s="38">
        <v>17000</v>
      </c>
      <c r="L7" s="37" t="s">
        <v>95</v>
      </c>
      <c r="M7" s="38">
        <v>1</v>
      </c>
      <c r="N7" s="38">
        <v>10570</v>
      </c>
      <c r="O7" s="39" t="s">
        <v>96</v>
      </c>
      <c r="P7" s="39">
        <v>97.3</v>
      </c>
      <c r="Q7" s="38">
        <v>2</v>
      </c>
      <c r="R7" s="38">
        <v>15850</v>
      </c>
      <c r="S7" s="37" t="s">
        <v>97</v>
      </c>
      <c r="T7" s="40">
        <v>107.18</v>
      </c>
      <c r="U7" s="40">
        <v>101.96</v>
      </c>
      <c r="V7" s="40">
        <v>105.17</v>
      </c>
      <c r="W7" s="40">
        <v>100.79</v>
      </c>
      <c r="X7" s="40">
        <v>114.14</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2056.79</v>
      </c>
      <c r="AQ7" s="40">
        <v>2303.7600000000002</v>
      </c>
      <c r="AR7" s="40">
        <v>1336.05</v>
      </c>
      <c r="AS7" s="40">
        <v>1053.26</v>
      </c>
      <c r="AT7" s="40">
        <v>989.65</v>
      </c>
      <c r="AU7" s="40">
        <v>649.91999999999996</v>
      </c>
      <c r="AV7" s="40">
        <v>680.22</v>
      </c>
      <c r="AW7" s="40">
        <v>786.06</v>
      </c>
      <c r="AX7" s="40">
        <v>771.18</v>
      </c>
      <c r="AY7" s="40">
        <v>815.18</v>
      </c>
      <c r="AZ7" s="40">
        <v>462.72</v>
      </c>
      <c r="BA7" s="40">
        <v>0</v>
      </c>
      <c r="BB7" s="40">
        <v>0</v>
      </c>
      <c r="BC7" s="40">
        <v>0</v>
      </c>
      <c r="BD7" s="40">
        <v>0</v>
      </c>
      <c r="BE7" s="40">
        <v>0</v>
      </c>
      <c r="BF7" s="40">
        <v>531.53</v>
      </c>
      <c r="BG7" s="40">
        <v>504.73</v>
      </c>
      <c r="BH7" s="40">
        <v>450.91</v>
      </c>
      <c r="BI7" s="40">
        <v>444.01</v>
      </c>
      <c r="BJ7" s="40">
        <v>413.29</v>
      </c>
      <c r="BK7" s="40">
        <v>233.92</v>
      </c>
      <c r="BL7" s="40">
        <v>112.35</v>
      </c>
      <c r="BM7" s="40">
        <v>98.77</v>
      </c>
      <c r="BN7" s="40">
        <v>107.38</v>
      </c>
      <c r="BO7" s="40">
        <v>99.24</v>
      </c>
      <c r="BP7" s="40">
        <v>131.9</v>
      </c>
      <c r="BQ7" s="40">
        <v>93.31</v>
      </c>
      <c r="BR7" s="40">
        <v>92.2</v>
      </c>
      <c r="BS7" s="40">
        <v>103.39</v>
      </c>
      <c r="BT7" s="40">
        <v>96.49</v>
      </c>
      <c r="BU7" s="40">
        <v>101.92</v>
      </c>
      <c r="BV7" s="40">
        <v>112.31</v>
      </c>
      <c r="BW7" s="40">
        <v>31.15</v>
      </c>
      <c r="BX7" s="40">
        <v>35.479999999999997</v>
      </c>
      <c r="BY7" s="40">
        <v>32.6</v>
      </c>
      <c r="BZ7" s="40">
        <v>35.270000000000003</v>
      </c>
      <c r="CA7" s="40">
        <v>26.54</v>
      </c>
      <c r="CB7" s="40">
        <v>33.81</v>
      </c>
      <c r="CC7" s="40">
        <v>34.33</v>
      </c>
      <c r="CD7" s="40">
        <v>30.96</v>
      </c>
      <c r="CE7" s="40">
        <v>33.229999999999997</v>
      </c>
      <c r="CF7" s="40">
        <v>31.6</v>
      </c>
      <c r="CG7" s="40">
        <v>19.07</v>
      </c>
      <c r="CH7" s="40">
        <v>57.68</v>
      </c>
      <c r="CI7" s="40">
        <v>57.49</v>
      </c>
      <c r="CJ7" s="40">
        <v>65.849999999999994</v>
      </c>
      <c r="CK7" s="40">
        <v>67.540000000000006</v>
      </c>
      <c r="CL7" s="40">
        <v>62.18</v>
      </c>
      <c r="CM7" s="40">
        <v>43.85</v>
      </c>
      <c r="CN7" s="40">
        <v>44.05</v>
      </c>
      <c r="CO7" s="40">
        <v>45.51</v>
      </c>
      <c r="CP7" s="40">
        <v>44.67</v>
      </c>
      <c r="CQ7" s="40">
        <v>41.71</v>
      </c>
      <c r="CR7" s="40">
        <v>54.01</v>
      </c>
      <c r="CS7" s="40">
        <v>72.349999999999994</v>
      </c>
      <c r="CT7" s="40">
        <v>72.349999999999994</v>
      </c>
      <c r="CU7" s="40">
        <v>93.24</v>
      </c>
      <c r="CV7" s="40">
        <v>93.24</v>
      </c>
      <c r="CW7" s="40">
        <v>93.24</v>
      </c>
      <c r="CX7" s="40">
        <v>61.64</v>
      </c>
      <c r="CY7" s="40">
        <v>61.85</v>
      </c>
      <c r="CZ7" s="40">
        <v>64.14</v>
      </c>
      <c r="DA7" s="40">
        <v>63.89</v>
      </c>
      <c r="DB7" s="40">
        <v>64.7</v>
      </c>
      <c r="DC7" s="40">
        <v>76.67</v>
      </c>
      <c r="DD7" s="40">
        <v>87.6</v>
      </c>
      <c r="DE7" s="40">
        <v>87.74</v>
      </c>
      <c r="DF7" s="40">
        <v>88.12</v>
      </c>
      <c r="DG7" s="40">
        <v>87.67</v>
      </c>
      <c r="DH7" s="40">
        <v>88.16</v>
      </c>
      <c r="DI7" s="40">
        <v>52.15</v>
      </c>
      <c r="DJ7" s="40">
        <v>52.21</v>
      </c>
      <c r="DK7" s="40">
        <v>54.51</v>
      </c>
      <c r="DL7" s="40">
        <v>55.38</v>
      </c>
      <c r="DM7" s="40">
        <v>56.07</v>
      </c>
      <c r="DN7" s="40">
        <v>60.2</v>
      </c>
      <c r="DO7" s="40">
        <v>0</v>
      </c>
      <c r="DP7" s="40">
        <v>0</v>
      </c>
      <c r="DQ7" s="40">
        <v>0</v>
      </c>
      <c r="DR7" s="40">
        <v>0</v>
      </c>
      <c r="DS7" s="40">
        <v>0</v>
      </c>
      <c r="DT7" s="40">
        <v>29.43</v>
      </c>
      <c r="DU7" s="40">
        <v>32.03</v>
      </c>
      <c r="DV7" s="40">
        <v>36.58</v>
      </c>
      <c r="DW7" s="40">
        <v>40.880000000000003</v>
      </c>
      <c r="DX7" s="40">
        <v>41.24</v>
      </c>
      <c r="DY7" s="40">
        <v>48.27</v>
      </c>
      <c r="DZ7" s="40">
        <v>0</v>
      </c>
      <c r="EA7" s="40">
        <v>0</v>
      </c>
      <c r="EB7" s="40">
        <v>0</v>
      </c>
      <c r="EC7" s="40">
        <v>0</v>
      </c>
      <c r="ED7" s="40">
        <v>0</v>
      </c>
      <c r="EE7" s="40">
        <v>0.11</v>
      </c>
      <c r="EF7" s="40">
        <v>0.11</v>
      </c>
      <c r="EG7" s="40">
        <v>0.36</v>
      </c>
      <c r="EH7" s="40">
        <v>0.12</v>
      </c>
      <c r="EI7" s="40">
        <v>0.31</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107.18</v>
      </c>
      <c r="V11" s="48">
        <f>IF(U6="-",NA(),U6)</f>
        <v>101.96</v>
      </c>
      <c r="W11" s="48">
        <f>IF(V6="-",NA(),V6)</f>
        <v>105.17</v>
      </c>
      <c r="X11" s="48">
        <f>IF(W6="-",NA(),W6)</f>
        <v>100.79</v>
      </c>
      <c r="Y11" s="48">
        <f>IF(X6="-",NA(),X6)</f>
        <v>114.14</v>
      </c>
      <c r="AE11" s="47" t="s">
        <v>23</v>
      </c>
      <c r="AF11" s="48">
        <f>IF(AE6="-",NA(),AE6)</f>
        <v>0</v>
      </c>
      <c r="AG11" s="48">
        <f>IF(AF6="-",NA(),AF6)</f>
        <v>0</v>
      </c>
      <c r="AH11" s="48">
        <f>IF(AG6="-",NA(),AG6)</f>
        <v>0</v>
      </c>
      <c r="AI11" s="48">
        <f>IF(AH6="-",NA(),AH6)</f>
        <v>0</v>
      </c>
      <c r="AJ11" s="48">
        <f>IF(AI6="-",NA(),AI6)</f>
        <v>0</v>
      </c>
      <c r="AP11" s="47" t="s">
        <v>23</v>
      </c>
      <c r="AQ11" s="48">
        <f>IF(AP6="-",NA(),AP6)</f>
        <v>2056.79</v>
      </c>
      <c r="AR11" s="48">
        <f>IF(AQ6="-",NA(),AQ6)</f>
        <v>2303.7600000000002</v>
      </c>
      <c r="AS11" s="48">
        <f>IF(AR6="-",NA(),AR6)</f>
        <v>1336.05</v>
      </c>
      <c r="AT11" s="48">
        <f>IF(AS6="-",NA(),AS6)</f>
        <v>1053.26</v>
      </c>
      <c r="AU11" s="48">
        <f>IF(AT6="-",NA(),AT6)</f>
        <v>989.65</v>
      </c>
      <c r="BA11" s="47" t="s">
        <v>23</v>
      </c>
      <c r="BB11" s="48">
        <f>IF(BA6="-",NA(),BA6)</f>
        <v>0</v>
      </c>
      <c r="BC11" s="48">
        <f>IF(BB6="-",NA(),BB6)</f>
        <v>0</v>
      </c>
      <c r="BD11" s="48">
        <f>IF(BC6="-",NA(),BC6)</f>
        <v>0</v>
      </c>
      <c r="BE11" s="48">
        <f>IF(BD6="-",NA(),BD6)</f>
        <v>0</v>
      </c>
      <c r="BF11" s="48">
        <f>IF(BE6="-",NA(),BE6)</f>
        <v>0</v>
      </c>
      <c r="BL11" s="47" t="s">
        <v>23</v>
      </c>
      <c r="BM11" s="48">
        <f>IF(BL6="-",NA(),BL6)</f>
        <v>112.35</v>
      </c>
      <c r="BN11" s="48">
        <f>IF(BM6="-",NA(),BM6)</f>
        <v>98.77</v>
      </c>
      <c r="BO11" s="48">
        <f>IF(BN6="-",NA(),BN6)</f>
        <v>107.38</v>
      </c>
      <c r="BP11" s="48">
        <f>IF(BO6="-",NA(),BO6)</f>
        <v>99.24</v>
      </c>
      <c r="BQ11" s="48">
        <f>IF(BP6="-",NA(),BP6)</f>
        <v>131.9</v>
      </c>
      <c r="BW11" s="47" t="s">
        <v>23</v>
      </c>
      <c r="BX11" s="48">
        <f>IF(BW6="-",NA(),BW6)</f>
        <v>31.15</v>
      </c>
      <c r="BY11" s="48">
        <f>IF(BX6="-",NA(),BX6)</f>
        <v>35.479999999999997</v>
      </c>
      <c r="BZ11" s="48">
        <f>IF(BY6="-",NA(),BY6)</f>
        <v>32.6</v>
      </c>
      <c r="CA11" s="48">
        <f>IF(BZ6="-",NA(),BZ6)</f>
        <v>35.270000000000003</v>
      </c>
      <c r="CB11" s="48">
        <f>IF(CA6="-",NA(),CA6)</f>
        <v>26.54</v>
      </c>
      <c r="CH11" s="47" t="s">
        <v>23</v>
      </c>
      <c r="CI11" s="48">
        <f>IF(CH6="-",NA(),CH6)</f>
        <v>57.68</v>
      </c>
      <c r="CJ11" s="48">
        <f>IF(CI6="-",NA(),CI6)</f>
        <v>57.49</v>
      </c>
      <c r="CK11" s="48">
        <f>IF(CJ6="-",NA(),CJ6)</f>
        <v>65.849999999999994</v>
      </c>
      <c r="CL11" s="48">
        <f>IF(CK6="-",NA(),CK6)</f>
        <v>67.540000000000006</v>
      </c>
      <c r="CM11" s="48">
        <f>IF(CL6="-",NA(),CL6)</f>
        <v>62.18</v>
      </c>
      <c r="CS11" s="47" t="s">
        <v>23</v>
      </c>
      <c r="CT11" s="48">
        <f>IF(CS6="-",NA(),CS6)</f>
        <v>72.349999999999994</v>
      </c>
      <c r="CU11" s="48">
        <f>IF(CT6="-",NA(),CT6)</f>
        <v>72.349999999999994</v>
      </c>
      <c r="CV11" s="48">
        <f>IF(CU6="-",NA(),CU6)</f>
        <v>93.24</v>
      </c>
      <c r="CW11" s="48">
        <f>IF(CV6="-",NA(),CV6)</f>
        <v>93.24</v>
      </c>
      <c r="CX11" s="48">
        <f>IF(CW6="-",NA(),CW6)</f>
        <v>93.24</v>
      </c>
      <c r="DD11" s="47" t="s">
        <v>23</v>
      </c>
      <c r="DE11" s="48">
        <f>IF(DD6="-",NA(),DD6)</f>
        <v>87.6</v>
      </c>
      <c r="DF11" s="48">
        <f>IF(DE6="-",NA(),DE6)</f>
        <v>87.74</v>
      </c>
      <c r="DG11" s="48">
        <f>IF(DF6="-",NA(),DF6)</f>
        <v>88.12</v>
      </c>
      <c r="DH11" s="48">
        <f>IF(DG6="-",NA(),DG6)</f>
        <v>87.67</v>
      </c>
      <c r="DI11" s="48">
        <f>IF(DH6="-",NA(),DH6)</f>
        <v>88.16</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m1190356</cp:lastModifiedBy>
  <cp:lastPrinted>2023-01-16T04:32:59Z</cp:lastPrinted>
  <dcterms:created xsi:type="dcterms:W3CDTF">2022-12-01T02:36:45Z</dcterms:created>
  <dcterms:modified xsi:type="dcterms:W3CDTF">2023-01-16T04:33:07Z</dcterms:modified>
  <cp:category/>
</cp:coreProperties>
</file>