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22.150\財政nas\★決算統計\財政状況資料集\R6決算\01_【3.11〆切】【長崎県市町村課】令和６年度財政状況資料集の提出について\08_HP公開\"/>
    </mc:Choice>
  </mc:AlternateContent>
  <bookViews>
    <workbookView xWindow="0" yWindow="0" windowWidth="14010" windowHeight="1258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6" i="10"/>
  <c r="AO35" i="10"/>
  <c r="AO34" i="10"/>
  <c r="W39"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<sst xmlns="http://schemas.openxmlformats.org/spreadsheetml/2006/main" count="1075" uniqueCount="572">
  <si>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</si>
  <si>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</si>
  <si>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</si>
  <si>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</si>
  <si>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</si>
  <si>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</si>
  <si>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</si>
  <si>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</si>
  <si>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</si>
  <si>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</si>
  <si>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</si>
  <si>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</si>
  <si>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</si>
  <si>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</si>
  <si>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</si>
  <si>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</si>
  <si>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</si>
  <si>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</si>
  <si>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</si>
  <si>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</si>
  <si>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</si>
  <si>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</si>
  <si>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</si>
  <si>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</si>
  <si>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</si>
  <si>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</si>
  <si>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</si>
  <si>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</si>
  <si>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</si>
  <si>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</si>
  <si>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</si>
  <si>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</si>
  <si>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</si>
  <si>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</si>
  <si>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</si>
  <si>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</si>
  <si>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</si>
  <si>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</si>
  <si>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</si>
  <si>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</si>
  <si>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</si>
  <si>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</si>
  <si>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</si>
  <si>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</si>
  <si>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</si>
  <si>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</si>
  <si>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</si>
  <si>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</si>
  <si>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</si>
  <si>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</si>
  <si>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</si>
  <si>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</si>
  <si>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</si>
  <si>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</si>
  <si>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</si>
  <si>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</si>
  <si>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</si>
  <si>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</si>
  <si>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</si>
  <si>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</si>
  <si>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</si>
  <si>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</si>
  <si>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</si>
  <si>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</si>
  <si>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</si>
  <si>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</si>
  <si>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</si>
  <si>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</si>
  <si>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</si>
  <si>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</si>
  <si>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</si>
  <si>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</si>
  <si>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</si>
  <si>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</si>
  <si>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</si>
  <si>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</si>
  <si>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</si>
  <si>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</si>
  <si>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</si>
  <si>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長崎県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</si>
  <si>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</si>
  <si>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</si>
  <si>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</si>
  <si>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</si>
  <si>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</si>
  <si>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</si>
  <si>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</si>
  <si>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</si>
  <si>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</si>
  <si>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</si>
  <si>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</si>
  <si>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</si>
  <si>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</si>
  <si>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</si>
  <si>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松浦市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</si>
  <si>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</si>
  <si>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</si>
  <si>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</si>
  <si>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</si>
  <si>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</si>
  <si>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</si>
  <si>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</si>
  <si>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</si>
  <si>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</si>
  <si>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</si>
  <si>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</si>
  <si>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</si>
  <si>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</si>
  <si>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</si>
  <si>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</si>
  <si>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</si>
  <si>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</si>
  <si>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</si>
  <si>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</si>
  <si>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</si>
  <si>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</si>
  <si>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</si>
  <si>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</si>
  <si>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</si>
  <si>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</si>
  <si>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</si>
  <si>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</si>
  <si>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</si>
  <si>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</si>
  <si>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</si>
  <si>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</si>
  <si>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</si>
  <si>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</si>
  <si>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</si>
  <si>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</si>
  <si>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</si>
  <si>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</si>
  <si>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</si>
  <si>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</si>
  <si>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</si>
  <si>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</si>
  <si>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</si>
  <si>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</si>
  <si>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</si>
  <si>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</si>
  <si>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</si>
  <si>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</si>
  <si>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</si>
  <si>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</si>
  <si>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-2.8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</si>
  <si>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</si>
  <si>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</si>
  <si>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</si>
  <si>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</si>
  <si>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</si>
  <si>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</si>
  <si>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</si>
  <si>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</si>
  <si>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</si>
  <si>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</si>
  <si>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</si>
  <si>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</si>
  <si>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</si>
  <si>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</si>
  <si>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</si>
  <si>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</si>
  <si>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</si>
  <si>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</si>
  <si>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</si>
  <si>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</si>
  <si>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</si>
  <si>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</si>
  <si>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</si>
  <si>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</si>
  <si>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</si>
  <si>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</si>
  <si>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</si>
  <si>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</si>
  <si>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</si>
  <si>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</si>
  <si>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</si>
  <si>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</si>
  <si>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</si>
  <si>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</si>
  <si>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</si>
  <si>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</si>
  <si>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</si>
  <si>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</si>
  <si>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</si>
  <si>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</si>
  <si>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</si>
  <si>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</si>
  <si>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</si>
  <si>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</si>
  <si>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</si>
  <si>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</si>
  <si>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</si>
  <si>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</si>
  <si>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</si>
  <si>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</si>
  <si>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</si>
  <si>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</si>
  <si>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</si>
  <si>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</si>
  <si>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</si>
  <si>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</si>
  <si>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</si>
  <si>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</si>
  <si>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長崎県松浦市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</si>
  <si>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</si>
  <si>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</si>
  <si>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</si>
  <si>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</si>
  <si>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</si>
  <si>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</si>
  <si>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</si>
  <si>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</si>
  <si>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</si>
  <si>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</si>
  <si>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</si>
  <si>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</si>
  <si>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</si>
  <si>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</si>
  <si>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</si>
  <si>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</si>
  <si>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</si>
  <si>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</si>
  <si>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</si>
  <si>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</si>
  <si>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</si>
  <si>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</si>
  <si>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</si>
  <si>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</si>
  <si>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</si>
  <si>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</si>
  <si>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</si>
  <si>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</si>
  <si>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</si>
  <si>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</si>
  <si>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</si>
  <si>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</si>
  <si>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</si>
  <si>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</si>
  <si>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</si>
  <si>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</si>
  <si>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</si>
  <si>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</si>
  <si>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</si>
  <si>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</si>
  <si>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</si>
  <si>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</si>
  <si>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</si>
  <si>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</si>
  <si>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</si>
  <si>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</si>
  <si>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</si>
  <si>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</si>
  <si>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</si>
  <si>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</si>
  <si>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</si>
  <si>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</si>
  <si>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</si>
  <si>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</si>
  <si>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</si>
  <si>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</si>
  <si>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</si>
  <si>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</si>
  <si>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</si>
  <si>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</si>
  <si>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</si>
  <si>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</si>
  <si>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</si>
  <si>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</si>
  <si>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</si>
  <si>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</si>
  <si>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</si>
  <si>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</si>
  <si>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</si>
  <si>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</si>
  <si>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</si>
  <si>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</si>
  <si>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</si>
  <si>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</si>
  <si>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</si>
  <si>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</si>
  <si>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</si>
  <si>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</si>
  <si>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</si>
  <si>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</si>
  <si>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</si>
  <si>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</si>
  <si>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</si>
  <si>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</si>
  <si>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</si>
  <si>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</si>
  <si>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</si>
  <si>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</si>
  <si>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</si>
  <si>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</si>
  <si>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</si>
  <si>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</si>
  <si>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</si>
  <si>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</si>
  <si>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</si>
  <si>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</si>
  <si>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</si>
  <si>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</si>
  <si>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</si>
  <si>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</si>
  <si>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</si>
  <si>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</si>
  <si>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</si>
  <si>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</si>
  <si>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</si>
  <si>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</si>
  <si>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</si>
  <si>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</si>
  <si>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</si>
  <si>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</si>
  <si>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</si>
  <si>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</si>
  <si>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</si>
  <si>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</si>
  <si>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</si>
  <si>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</si>
  <si>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</si>
  <si>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</si>
  <si>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</si>
  <si>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</si>
  <si>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</si>
  <si>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</si>
  <si>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</si>
  <si>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</si>
  <si>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</si>
  <si>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</si>
  <si>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</si>
  <si>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</si>
  <si>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</si>
  <si>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</si>
  <si>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</si>
  <si>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</si>
  <si>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</si>
  <si>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</si>
  <si>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</si>
  <si>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</si>
  <si>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</si>
  <si>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</si>
  <si>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</si>
  <si>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</si>
  <si>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</si>
  <si>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</si>
  <si>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</si>
  <si>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</si>
  <si>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</si>
  <si>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</si>
  <si>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</si>
  <si>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</si>
  <si>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</si>
  <si>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</si>
  <si>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長崎県松浦市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</si>
  <si>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</si>
  <si>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</si>
  <si>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</si>
  <si>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</si>
  <si>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</si>
  <si>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</si>
  <si>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</si>
  <si>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</si>
  <si>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</si>
  <si>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</si>
  <si>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</si>
  <si>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</si>
  <si>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</si>
  <si>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</si>
  <si>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</si>
  <si>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</si>
  <si>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</si>
  <si>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</si>
  <si>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</si>
  <si>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</si>
  <si>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青島診療所事業特別会計</t>
    <phoneticPr fontId="5"/>
  </si>
  <si>
    <t>鉱害復旧灌漑用水施設維持管理事業特別会計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</si>
  <si>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</si>
  <si>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</si>
  <si>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</si>
  <si>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</si>
  <si>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</si>
  <si>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</si>
  <si>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</si>
  <si>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</si>
  <si>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</si>
  <si>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</si>
  <si>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</si>
  <si>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</si>
  <si>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</si>
  <si>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</si>
  <si>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</si>
  <si>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介護保険特別会計（保険事業勘定）</t>
    <phoneticPr fontId="5"/>
  </si>
  <si>
    <t>介護保険特別会計（介護サービス事業勘定）</t>
    <phoneticPr fontId="5"/>
  </si>
  <si>
    <t>福島診療所事業特別会計</t>
    <phoneticPr fontId="5"/>
  </si>
  <si>
    <t>鷹島診療所事業特別会計</t>
    <phoneticPr fontId="5"/>
  </si>
  <si>
    <t>水道事業会計</t>
    <phoneticPr fontId="5"/>
  </si>
  <si>
    <t>法適用企業</t>
    <phoneticPr fontId="5"/>
  </si>
  <si>
    <t>工業用水道事業会計</t>
    <phoneticPr fontId="5"/>
  </si>
  <si>
    <t>下水道事業会計</t>
    <phoneticPr fontId="5"/>
  </si>
  <si>
    <t>松浦魚市場特別会計</t>
    <phoneticPr fontId="5"/>
  </si>
  <si>
    <t>法非適用企業</t>
    <phoneticPr fontId="5"/>
  </si>
  <si>
    <t>臨海土地造成事業特別会計</t>
    <phoneticPr fontId="5"/>
  </si>
  <si>
    <t>工業団地造成事業特別会計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</si>
  <si>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</si>
  <si>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</si>
  <si>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</si>
  <si>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</si>
  <si>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</si>
  <si>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</si>
  <si>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</si>
  <si>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</si>
  <si>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</si>
  <si>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</si>
  <si>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</si>
  <si>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</si>
  <si>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</si>
  <si>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</si>
  <si>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</si>
  <si>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</si>
  <si>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</si>
  <si>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</si>
  <si>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</si>
  <si>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</si>
  <si>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</si>
  <si>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</si>
  <si>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</si>
  <si>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</si>
  <si>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</si>
  <si>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</si>
  <si>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</si>
  <si>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</si>
  <si>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</si>
  <si>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</si>
  <si>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</si>
  <si>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</si>
  <si>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</si>
  <si>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</si>
  <si>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</si>
  <si>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</si>
  <si>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</si>
  <si>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</si>
  <si>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</si>
  <si>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</si>
  <si>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</si>
  <si>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</si>
  <si>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</si>
  <si>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</si>
  <si>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</si>
  <si>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</si>
  <si>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</si>
  <si>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</si>
  <si>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</si>
  <si>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</si>
  <si>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</si>
  <si>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</si>
  <si>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</si>
  <si>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</si>
  <si>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</si>
  <si>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</si>
  <si>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</si>
  <si>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</si>
  <si>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</si>
  <si>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</si>
  <si>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</si>
  <si>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</si>
  <si>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</si>
  <si>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</si>
  <si>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</si>
  <si>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</si>
  <si>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</si>
  <si>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</si>
  <si>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</si>
  <si>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</si>
  <si>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</si>
  <si>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</si>
  <si>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</si>
  <si>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</si>
  <si>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</si>
  <si>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</si>
  <si>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</si>
  <si>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</si>
  <si>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</si>
  <si>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</si>
  <si>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</si>
  <si>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</si>
  <si>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</si>
  <si>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</si>
  <si>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</si>
  <si>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</si>
  <si>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</si>
  <si>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</si>
  <si>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</si>
  <si>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</si>
  <si>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</si>
  <si>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</si>
  <si>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</si>
  <si>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</si>
  <si>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</si>
  <si>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</si>
  <si>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</si>
  <si>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</si>
  <si>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</si>
  <si>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</si>
  <si>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</si>
  <si>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</si>
  <si>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</si>
  <si>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</si>
  <si>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</si>
  <si>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</si>
  <si>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</si>
  <si>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</si>
  <si>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</si>
  <si>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</si>
  <si>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</si>
  <si>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</si>
  <si>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</si>
  <si>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</si>
  <si>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</si>
  <si>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</si>
  <si>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</si>
  <si>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</si>
  <si>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</si>
  <si>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</si>
  <si>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</si>
  <si>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</si>
  <si>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</si>
  <si>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</si>
  <si>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</si>
  <si>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</si>
  <si>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</si>
  <si>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</si>
  <si>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</si>
  <si>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</si>
  <si>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</si>
  <si>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</si>
  <si>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</si>
  <si>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</si>
  <si>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</si>
  <si>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</si>
  <si>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</si>
  <si>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工業用水道事業会計</t>
  </si>
  <si>
    <t>下水道事業会計</t>
  </si>
  <si>
    <t>介護保険特別会計（保険事業勘定）</t>
  </si>
  <si>
    <t>国民健康保険特別会計</t>
  </si>
  <si>
    <t>臨海土地造成事業特別会計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</si>
  <si>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</si>
  <si>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</si>
  <si>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</si>
  <si>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</si>
  <si>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</si>
  <si>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</si>
  <si>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</si>
  <si>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</si>
  <si>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北松北部環境組合</t>
    <rPh sb="0" eb="4">
      <t>ホクショウホクブ</t>
    </rPh>
    <rPh sb="4" eb="8">
      <t>カンキョウクミアイ</t>
    </rPh>
    <phoneticPr fontId="10"/>
  </si>
  <si>
    <t>長崎県市町村総合事務組合（一般会計）</t>
    <rPh sb="0" eb="3">
      <t>ナガサキケン</t>
    </rPh>
    <rPh sb="3" eb="6">
      <t>シチョウソン</t>
    </rPh>
    <rPh sb="6" eb="12">
      <t>ソウゴウジムクミアイ</t>
    </rPh>
    <rPh sb="13" eb="17">
      <t>イッパンカイケイ</t>
    </rPh>
    <phoneticPr fontId="10"/>
  </si>
  <si>
    <t>長崎県市町村総合事務組合（市町村会館管理事業特別会計）</t>
    <rPh sb="0" eb="3">
      <t>ナガサキケン</t>
    </rPh>
    <rPh sb="3" eb="6">
      <t>シチョウソン</t>
    </rPh>
    <rPh sb="6" eb="12">
      <t>ソウゴウジムクミアイ</t>
    </rPh>
    <rPh sb="13" eb="18">
      <t>シチョウソンカイカン</t>
    </rPh>
    <rPh sb="18" eb="22">
      <t>カンリジギョウ</t>
    </rPh>
    <rPh sb="22" eb="26">
      <t>トクベツカイケイ</t>
    </rPh>
    <phoneticPr fontId="10"/>
  </si>
  <si>
    <t>長崎県市町村総合事務組合（市町村会館馬町別館管理事業特別会計）</t>
    <rPh sb="0" eb="3">
      <t>ナガサキケン</t>
    </rPh>
    <rPh sb="3" eb="6">
      <t>シチョウソン</t>
    </rPh>
    <rPh sb="6" eb="12">
      <t>ソウゴウジムクミアイ</t>
    </rPh>
    <rPh sb="13" eb="18">
      <t>シチョウソンカイカン</t>
    </rPh>
    <rPh sb="18" eb="20">
      <t>ウママチ</t>
    </rPh>
    <rPh sb="20" eb="22">
      <t>ベッカン</t>
    </rPh>
    <rPh sb="22" eb="26">
      <t>カンリジギョウ</t>
    </rPh>
    <rPh sb="26" eb="30">
      <t>トクベツカイケイ</t>
    </rPh>
    <phoneticPr fontId="10"/>
  </si>
  <si>
    <t>長崎県市町村総合事務組合（公平委員会事業特別会計）</t>
    <rPh sb="0" eb="12">
      <t>ナガサキケンシチョウソンソウゴウジムクミアイ</t>
    </rPh>
    <rPh sb="13" eb="18">
      <t>コウヘイイインカイ</t>
    </rPh>
    <rPh sb="18" eb="20">
      <t>ジギョウ</t>
    </rPh>
    <rPh sb="20" eb="24">
      <t>トクベツカイケイ</t>
    </rPh>
    <phoneticPr fontId="10"/>
  </si>
  <si>
    <t>長崎県市町村総合事務組合（行政不服審査会事業特別会計）</t>
    <rPh sb="0" eb="3">
      <t>ナガサキケン</t>
    </rPh>
    <rPh sb="3" eb="12">
      <t>シチョウソンソウゴウジムクミアイ</t>
    </rPh>
    <rPh sb="13" eb="17">
      <t>ギョウセイフフク</t>
    </rPh>
    <rPh sb="17" eb="20">
      <t>シンサカイ</t>
    </rPh>
    <rPh sb="20" eb="22">
      <t>ジギョウ</t>
    </rPh>
    <rPh sb="22" eb="26">
      <t>トクベツカイケイ</t>
    </rPh>
    <phoneticPr fontId="10"/>
  </si>
  <si>
    <t>長崎県市町村総合事務組合（交通災害共済事業特別会計）</t>
    <rPh sb="0" eb="3">
      <t>ナガサキケン</t>
    </rPh>
    <rPh sb="3" eb="12">
      <t>シチョウソンソウゴウジムクミアイ</t>
    </rPh>
    <rPh sb="13" eb="17">
      <t>コウツウサイガイ</t>
    </rPh>
    <rPh sb="17" eb="21">
      <t>キョウサイジギョウ</t>
    </rPh>
    <rPh sb="21" eb="25">
      <t>トクベツカイケイ</t>
    </rPh>
    <phoneticPr fontId="10"/>
  </si>
  <si>
    <t>長崎県後期高齢者医療広域連合（普通会計）</t>
    <rPh sb="0" eb="3">
      <t>ナガサキケン</t>
    </rPh>
    <rPh sb="3" eb="8">
      <t>コウキコウレイシャ</t>
    </rPh>
    <rPh sb="8" eb="10">
      <t>イリョウ</t>
    </rPh>
    <rPh sb="10" eb="12">
      <t>コウイキ</t>
    </rPh>
    <rPh sb="12" eb="14">
      <t>レンゴウ</t>
    </rPh>
    <rPh sb="15" eb="19">
      <t>フツウカイケイ</t>
    </rPh>
    <phoneticPr fontId="10"/>
  </si>
  <si>
    <t>長崎県後期高齢者医療広域連合（後期高齢者医療事業会計）</t>
    <rPh sb="0" eb="3">
      <t>ナガサキケン</t>
    </rPh>
    <rPh sb="3" eb="8">
      <t>コウキコウレイシャ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10"/>
  </si>
  <si>
    <t>長崎県林業公社</t>
    <phoneticPr fontId="2"/>
  </si>
  <si>
    <t>鉱害復旧灌漑用水施設維持基金</t>
  </si>
  <si>
    <t>ふるさとづくり基金</t>
  </si>
  <si>
    <t>合併振興基金</t>
    <rPh sb="0" eb="6">
      <t>ガッペイシンコウキキン</t>
    </rPh>
    <phoneticPr fontId="10"/>
  </si>
  <si>
    <t>地域振興基金</t>
    <rPh sb="0" eb="6">
      <t>チイキシンコウキキン</t>
    </rPh>
    <phoneticPr fontId="10"/>
  </si>
  <si>
    <t>子育て支援基金</t>
    <rPh sb="0" eb="2">
      <t>コソダ</t>
    </rPh>
    <rPh sb="3" eb="7">
      <t>シエンキキン</t>
    </rPh>
    <phoneticPr fontId="10"/>
  </si>
  <si>
    <t>-</t>
    <phoneticPr fontId="2"/>
  </si>
  <si>
    <t>-</t>
    <phoneticPr fontId="38"/>
  </si>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</sst>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E6B4-4937-8C33-3D501FF2D85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197526</c:v>
                </c:pt>
                <c:pt idx="1">
                  <c:v>70527</c:v>
                </c:pt>
                <c:pt idx="2">
                  <c:v>99423</c:v>
                </c:pt>
                <c:pt idx="3">
                  <c:v>72644</c:v>
                </c:pt>
                <c:pt idx="4">
                  <c:v>84181</c:v>
                </c:pt>
              </c:numCache>
            </c:numRef>
          </c:val>
          <c:smooth val="0"/>
          <c:extLst>
            <c:ext xmlns:c16="http://schemas.microsoft.com/office/drawing/2014/chart" uri="{C3380CC4-5D6E-409C-BE32-E72D297353CC}">
              <c16:uniqueId val="{00000001-E6B4-4937-8C33-3D501FF2D85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5.88</c:v>
                </c:pt>
                <c:pt idx="1">
                  <c:v>7.02</c:v>
                </c:pt>
                <c:pt idx="2">
                  <c:v>7.18</c:v>
                </c:pt>
                <c:pt idx="3">
                  <c:v>5.31</c:v>
                </c:pt>
                <c:pt idx="4">
                  <c:v>5.79</c:v>
                </c:pt>
              </c:numCache>
            </c:numRef>
          </c:val>
          <c:extLst>
            <c:ext xmlns:c16="http://schemas.microsoft.com/office/drawing/2014/chart" uri="{C3380CC4-5D6E-409C-BE32-E72D297353CC}">
              <c16:uniqueId val="{00000000-F211-48EE-81BB-B30ABFFDCE8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12.76</c:v>
                </c:pt>
                <c:pt idx="1">
                  <c:v>20.57</c:v>
                </c:pt>
                <c:pt idx="2">
                  <c:v>27.13</c:v>
                </c:pt>
                <c:pt idx="3">
                  <c:v>33.01</c:v>
                </c:pt>
                <c:pt idx="4">
                  <c:v>35.03</c:v>
                </c:pt>
              </c:numCache>
            </c:numRef>
          </c:val>
          <c:extLst>
            <c:ext xmlns:c16="http://schemas.microsoft.com/office/drawing/2014/chart" uri="{C3380CC4-5D6E-409C-BE32-E72D297353CC}">
              <c16:uniqueId val="{00000001-F211-48EE-81BB-B30ABFFDCE8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0.71</c:v>
                </c:pt>
                <c:pt idx="1">
                  <c:v>9.56</c:v>
                </c:pt>
                <c:pt idx="2">
                  <c:v>9.24</c:v>
                </c:pt>
                <c:pt idx="3">
                  <c:v>3.87</c:v>
                </c:pt>
                <c:pt idx="4">
                  <c:v>2.56</c:v>
                </c:pt>
              </c:numCache>
            </c:numRef>
          </c:val>
          <c:smooth val="0"/>
          <c:extLst>
            <c:ext xmlns:c16="http://schemas.microsoft.com/office/drawing/2014/chart" uri="{C3380CC4-5D6E-409C-BE32-E72D297353CC}">
              <c16:uniqueId val="{00000002-F211-48EE-81BB-B30ABFFDCE8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0.12</c:v>
                </c:pt>
                <c:pt idx="2">
                  <c:v>#N/A</c:v>
                </c:pt>
                <c:pt idx="3">
                  <c:v>0.2</c:v>
                </c:pt>
                <c:pt idx="4">
                  <c:v>#N/A</c:v>
                </c:pt>
                <c:pt idx="5">
                  <c:v>0.33</c:v>
                </c:pt>
                <c:pt idx="6">
                  <c:v>#N/A</c:v>
                </c:pt>
                <c:pt idx="7">
                  <c:v>0.6</c:v>
                </c:pt>
                <c:pt idx="8">
                  <c:v>#N/A</c:v>
                </c:pt>
                <c:pt idx="9">
                  <c:v>0.08</c:v>
                </c:pt>
              </c:numCache>
            </c:numRef>
          </c:val>
          <c:extLst>
            <c:ext xmlns:c16="http://schemas.microsoft.com/office/drawing/2014/chart" uri="{C3380CC4-5D6E-409C-BE32-E72D297353CC}">
              <c16:uniqueId val="{00000000-1FAA-47C1-80C1-8D274476C23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AA-47C1-80C1-8D274476C23C}"/>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0.01</c:v>
                </c:pt>
                <c:pt idx="8">
                  <c:v>#N/A</c:v>
                </c:pt>
                <c:pt idx="9">
                  <c:v>7.0000000000000007E-2</c:v>
                </c:pt>
              </c:numCache>
            </c:numRef>
          </c:val>
          <c:extLst>
            <c:ext xmlns:c16="http://schemas.microsoft.com/office/drawing/2014/chart" uri="{C3380CC4-5D6E-409C-BE32-E72D297353CC}">
              <c16:uniqueId val="{00000002-1FAA-47C1-80C1-8D274476C23C}"/>
            </c:ext>
          </c:extLst>
        </c:ser>
        <c:ser>
          <c:idx val="3"/>
          <c:order val="3"/>
          <c:tx>
            <c:strRef>
              <c:f>データシート!$A$30</c:f>
              <c:strCache>
                <c:ptCount val="1"/>
                <c:pt idx="0">
                  <c:v>臨海土地造成事業特別会計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c:v>
                </c:pt>
                <c:pt idx="2">
                  <c:v>#N/A</c:v>
                </c:pt>
                <c:pt idx="3">
                  <c:v>0.06</c:v>
                </c:pt>
                <c:pt idx="4">
                  <c:v>#N/A</c:v>
                </c:pt>
                <c:pt idx="5">
                  <c:v>0.08</c:v>
                </c:pt>
                <c:pt idx="6">
                  <c:v>#N/A</c:v>
                </c:pt>
                <c:pt idx="7">
                  <c:v>0.13</c:v>
                </c:pt>
                <c:pt idx="8">
                  <c:v>#N/A</c:v>
                </c:pt>
                <c:pt idx="9">
                  <c:v>0.12</c:v>
                </c:pt>
              </c:numCache>
            </c:numRef>
          </c:val>
          <c:extLst>
            <c:ext xmlns:c16="http://schemas.microsoft.com/office/drawing/2014/chart" uri="{C3380CC4-5D6E-409C-BE32-E72D297353CC}">
              <c16:uniqueId val="{00000003-1FAA-47C1-80C1-8D274476C23C}"/>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0.08</c:v>
                </c:pt>
                <c:pt idx="2">
                  <c:v>#N/A</c:v>
                </c:pt>
                <c:pt idx="3">
                  <c:v>0.24</c:v>
                </c:pt>
                <c:pt idx="4">
                  <c:v>#N/A</c:v>
                </c:pt>
                <c:pt idx="5">
                  <c:v>0.27</c:v>
                </c:pt>
                <c:pt idx="6">
                  <c:v>#N/A</c:v>
                </c:pt>
                <c:pt idx="7">
                  <c:v>0.33</c:v>
                </c:pt>
                <c:pt idx="8">
                  <c:v>#N/A</c:v>
                </c:pt>
                <c:pt idx="9">
                  <c:v>0.3</c:v>
                </c:pt>
              </c:numCache>
            </c:numRef>
          </c:val>
          <c:extLst>
            <c:ext xmlns:c16="http://schemas.microsoft.com/office/drawing/2014/chart" uri="{C3380CC4-5D6E-409C-BE32-E72D297353CC}">
              <c16:uniqueId val="{00000004-1FAA-47C1-80C1-8D274476C23C}"/>
            </c:ext>
          </c:extLst>
        </c:ser>
        <c:ser>
          <c:idx val="5"/>
          <c:order val="5"/>
          <c:tx>
            <c:strRef>
              <c:f>データシート!$A$32</c:f>
              <c:strCache>
                <c:ptCount val="1"/>
                <c:pt idx="0">
                  <c:v>介護保険特別会計（保険事業勘定）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0.54</c:v>
                </c:pt>
                <c:pt idx="2">
                  <c:v>#N/A</c:v>
                </c:pt>
                <c:pt idx="3">
                  <c:v>0.53</c:v>
                </c:pt>
                <c:pt idx="4">
                  <c:v>#N/A</c:v>
                </c:pt>
                <c:pt idx="5">
                  <c:v>0.92</c:v>
                </c:pt>
                <c:pt idx="6">
                  <c:v>#N/A</c:v>
                </c:pt>
                <c:pt idx="7">
                  <c:v>0.53</c:v>
                </c:pt>
                <c:pt idx="8">
                  <c:v>#N/A</c:v>
                </c:pt>
                <c:pt idx="9">
                  <c:v>0.91</c:v>
                </c:pt>
              </c:numCache>
            </c:numRef>
          </c:val>
          <c:extLst>
            <c:ext xmlns:c16="http://schemas.microsoft.com/office/drawing/2014/chart" uri="{C3380CC4-5D6E-409C-BE32-E72D297353CC}">
              <c16:uniqueId val="{00000005-1FAA-47C1-80C1-8D274476C23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1.1599999999999999</c:v>
                </c:pt>
                <c:pt idx="2">
                  <c:v>#N/A</c:v>
                </c:pt>
                <c:pt idx="3">
                  <c:v>1.18</c:v>
                </c:pt>
                <c:pt idx="4">
                  <c:v>#N/A</c:v>
                </c:pt>
                <c:pt idx="5">
                  <c:v>1.27</c:v>
                </c:pt>
                <c:pt idx="6">
                  <c:v>#N/A</c:v>
                </c:pt>
                <c:pt idx="7">
                  <c:v>1.31</c:v>
                </c:pt>
                <c:pt idx="8">
                  <c:v>#N/A</c:v>
                </c:pt>
                <c:pt idx="9">
                  <c:v>1.28</c:v>
                </c:pt>
              </c:numCache>
            </c:numRef>
          </c:val>
          <c:extLst>
            <c:ext xmlns:c16="http://schemas.microsoft.com/office/drawing/2014/chart" uri="{C3380CC4-5D6E-409C-BE32-E72D297353CC}">
              <c16:uniqueId val="{00000006-1FAA-47C1-80C1-8D274476C23C}"/>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4.5199999999999996</c:v>
                </c:pt>
                <c:pt idx="2">
                  <c:v>#N/A</c:v>
                </c:pt>
                <c:pt idx="3">
                  <c:v>5</c:v>
                </c:pt>
                <c:pt idx="4">
                  <c:v>#N/A</c:v>
                </c:pt>
                <c:pt idx="5">
                  <c:v>5.81</c:v>
                </c:pt>
                <c:pt idx="6">
                  <c:v>#N/A</c:v>
                </c:pt>
                <c:pt idx="7">
                  <c:v>3.55</c:v>
                </c:pt>
                <c:pt idx="8">
                  <c:v>#N/A</c:v>
                </c:pt>
                <c:pt idx="9">
                  <c:v>3.26</c:v>
                </c:pt>
              </c:numCache>
            </c:numRef>
          </c:val>
          <c:extLst>
            <c:ext xmlns:c16="http://schemas.microsoft.com/office/drawing/2014/chart" uri="{C3380CC4-5D6E-409C-BE32-E72D297353CC}">
              <c16:uniqueId val="{00000007-1FAA-47C1-80C1-8D274476C23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5.86</c:v>
                </c:pt>
                <c:pt idx="2">
                  <c:v>#N/A</c:v>
                </c:pt>
                <c:pt idx="3">
                  <c:v>6.99</c:v>
                </c:pt>
                <c:pt idx="4">
                  <c:v>#N/A</c:v>
                </c:pt>
                <c:pt idx="5">
                  <c:v>7.16</c:v>
                </c:pt>
                <c:pt idx="6">
                  <c:v>#N/A</c:v>
                </c:pt>
                <c:pt idx="7">
                  <c:v>5.28</c:v>
                </c:pt>
                <c:pt idx="8">
                  <c:v>#N/A</c:v>
                </c:pt>
                <c:pt idx="9">
                  <c:v>5.78</c:v>
                </c:pt>
              </c:numCache>
            </c:numRef>
          </c:val>
          <c:extLst>
            <c:ext xmlns:c16="http://schemas.microsoft.com/office/drawing/2014/chart" uri="{C3380CC4-5D6E-409C-BE32-E72D297353CC}">
              <c16:uniqueId val="{00000008-1FAA-47C1-80C1-8D274476C23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6.47</c:v>
                </c:pt>
                <c:pt idx="2">
                  <c:v>#N/A</c:v>
                </c:pt>
                <c:pt idx="3">
                  <c:v>6.08</c:v>
                </c:pt>
                <c:pt idx="4">
                  <c:v>#N/A</c:v>
                </c:pt>
                <c:pt idx="5">
                  <c:v>6.88</c:v>
                </c:pt>
                <c:pt idx="6">
                  <c:v>#N/A</c:v>
                </c:pt>
                <c:pt idx="7">
                  <c:v>6.88</c:v>
                </c:pt>
                <c:pt idx="8">
                  <c:v>#N/A</c:v>
                </c:pt>
                <c:pt idx="9">
                  <c:v>7.07</c:v>
                </c:pt>
              </c:numCache>
            </c:numRef>
          </c:val>
          <c:extLst>
            <c:ext xmlns:c16="http://schemas.microsoft.com/office/drawing/2014/chart" uri="{C3380CC4-5D6E-409C-BE32-E72D297353CC}">
              <c16:uniqueId val="{00000009-1FAA-47C1-80C1-8D274476C23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1656</c:v>
                </c:pt>
                <c:pt idx="5">
                  <c:v>1684</c:v>
                </c:pt>
                <c:pt idx="8">
                  <c:v>1673</c:v>
                </c:pt>
                <c:pt idx="11">
                  <c:v>1584</c:v>
                </c:pt>
                <c:pt idx="14">
                  <c:v>1605</c:v>
                </c:pt>
              </c:numCache>
            </c:numRef>
          </c:val>
          <c:extLst>
            <c:ext xmlns:c16="http://schemas.microsoft.com/office/drawing/2014/chart" uri="{C3380CC4-5D6E-409C-BE32-E72D297353CC}">
              <c16:uniqueId val="{00000000-A2BD-48B6-B8EC-C6F07EB660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1</c:v>
                </c:pt>
                <c:pt idx="12">
                  <c:v>0</c:v>
                </c:pt>
              </c:numCache>
            </c:numRef>
          </c:val>
          <c:extLst>
            <c:ext xmlns:c16="http://schemas.microsoft.com/office/drawing/2014/chart" uri="{C3380CC4-5D6E-409C-BE32-E72D297353CC}">
              <c16:uniqueId val="{00000001-A2BD-48B6-B8EC-C6F07EB660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37</c:v>
                </c:pt>
                <c:pt idx="3">
                  <c:v>29</c:v>
                </c:pt>
                <c:pt idx="6">
                  <c:v>21</c:v>
                </c:pt>
                <c:pt idx="9">
                  <c:v>18</c:v>
                </c:pt>
                <c:pt idx="12">
                  <c:v>14</c:v>
                </c:pt>
              </c:numCache>
            </c:numRef>
          </c:val>
          <c:extLst>
            <c:ext xmlns:c16="http://schemas.microsoft.com/office/drawing/2014/chart" uri="{C3380CC4-5D6E-409C-BE32-E72D297353CC}">
              <c16:uniqueId val="{00000002-A2BD-48B6-B8EC-C6F07EB660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c:v>
                </c:pt>
                <c:pt idx="3">
                  <c:v>16</c:v>
                </c:pt>
                <c:pt idx="6">
                  <c:v>50</c:v>
                </c:pt>
                <c:pt idx="9">
                  <c:v>50</c:v>
                </c:pt>
                <c:pt idx="12">
                  <c:v>50</c:v>
                </c:pt>
              </c:numCache>
            </c:numRef>
          </c:val>
          <c:extLst>
            <c:ext xmlns:c16="http://schemas.microsoft.com/office/drawing/2014/chart" uri="{C3380CC4-5D6E-409C-BE32-E72D297353CC}">
              <c16:uniqueId val="{00000003-A2BD-48B6-B8EC-C6F07EB660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460</c:v>
                </c:pt>
                <c:pt idx="3">
                  <c:v>520</c:v>
                </c:pt>
                <c:pt idx="6">
                  <c:v>471</c:v>
                </c:pt>
                <c:pt idx="9">
                  <c:v>537</c:v>
                </c:pt>
                <c:pt idx="12">
                  <c:v>493</c:v>
                </c:pt>
              </c:numCache>
            </c:numRef>
          </c:val>
          <c:extLst>
            <c:ext xmlns:c16="http://schemas.microsoft.com/office/drawing/2014/chart" uri="{C3380CC4-5D6E-409C-BE32-E72D297353CC}">
              <c16:uniqueId val="{00000004-A2BD-48B6-B8EC-C6F07EB660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BD-48B6-B8EC-C6F07EB660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BD-48B6-B8EC-C6F07EB660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1970</c:v>
                </c:pt>
                <c:pt idx="3">
                  <c:v>1991</c:v>
                </c:pt>
                <c:pt idx="6">
                  <c:v>2004</c:v>
                </c:pt>
                <c:pt idx="9">
                  <c:v>1778</c:v>
                </c:pt>
                <c:pt idx="12">
                  <c:v>1736</c:v>
                </c:pt>
              </c:numCache>
            </c:numRef>
          </c:val>
          <c:extLst>
            <c:ext xmlns:c16="http://schemas.microsoft.com/office/drawing/2014/chart" uri="{C3380CC4-5D6E-409C-BE32-E72D297353CC}">
              <c16:uniqueId val="{00000007-A2BD-48B6-B8EC-C6F07EB660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812</c:v>
                </c:pt>
                <c:pt idx="2">
                  <c:v>#N/A</c:v>
                </c:pt>
                <c:pt idx="3">
                  <c:v>#N/A</c:v>
                </c:pt>
                <c:pt idx="4">
                  <c:v>872</c:v>
                </c:pt>
                <c:pt idx="5">
                  <c:v>#N/A</c:v>
                </c:pt>
                <c:pt idx="6">
                  <c:v>#N/A</c:v>
                </c:pt>
                <c:pt idx="7">
                  <c:v>874</c:v>
                </c:pt>
                <c:pt idx="8">
                  <c:v>#N/A</c:v>
                </c:pt>
                <c:pt idx="9">
                  <c:v>#N/A</c:v>
                </c:pt>
                <c:pt idx="10">
                  <c:v>800</c:v>
                </c:pt>
                <c:pt idx="11">
                  <c:v>#N/A</c:v>
                </c:pt>
                <c:pt idx="12">
                  <c:v>#N/A</c:v>
                </c:pt>
                <c:pt idx="13">
                  <c:v>688</c:v>
                </c:pt>
                <c:pt idx="14">
                  <c:v>#N/A</c:v>
                </c:pt>
              </c:numCache>
            </c:numRef>
          </c:val>
          <c:smooth val="0"/>
          <c:extLst>
            <c:ext xmlns:c16="http://schemas.microsoft.com/office/drawing/2014/chart" uri="{C3380CC4-5D6E-409C-BE32-E72D297353CC}">
              <c16:uniqueId val="{00000008-A2BD-48B6-B8EC-C6F07EB660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16985</c:v>
                </c:pt>
                <c:pt idx="5">
                  <c:v>16715</c:v>
                </c:pt>
                <c:pt idx="8">
                  <c:v>15854</c:v>
                </c:pt>
                <c:pt idx="11">
                  <c:v>15151</c:v>
                </c:pt>
                <c:pt idx="14">
                  <c:v>14509</c:v>
                </c:pt>
              </c:numCache>
            </c:numRef>
          </c:val>
          <c:extLst>
            <c:ext xmlns:c16="http://schemas.microsoft.com/office/drawing/2014/chart" uri="{C3380CC4-5D6E-409C-BE32-E72D297353CC}">
              <c16:uniqueId val="{00000000-AE53-4ED2-BE67-64118458F7C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869</c:v>
                </c:pt>
                <c:pt idx="5">
                  <c:v>827</c:v>
                </c:pt>
                <c:pt idx="8">
                  <c:v>751</c:v>
                </c:pt>
                <c:pt idx="11">
                  <c:v>730</c:v>
                </c:pt>
                <c:pt idx="14">
                  <c:v>710</c:v>
                </c:pt>
              </c:numCache>
            </c:numRef>
          </c:val>
          <c:extLst>
            <c:ext xmlns:c16="http://schemas.microsoft.com/office/drawing/2014/chart" uri="{C3380CC4-5D6E-409C-BE32-E72D297353CC}">
              <c16:uniqueId val="{00000001-AE53-4ED2-BE67-64118458F7C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4493</c:v>
                </c:pt>
                <c:pt idx="5">
                  <c:v>5636</c:v>
                </c:pt>
                <c:pt idx="8">
                  <c:v>6285</c:v>
                </c:pt>
                <c:pt idx="11">
                  <c:v>7092</c:v>
                </c:pt>
                <c:pt idx="14">
                  <c:v>7555</c:v>
                </c:pt>
              </c:numCache>
            </c:numRef>
          </c:val>
          <c:extLst>
            <c:ext xmlns:c16="http://schemas.microsoft.com/office/drawing/2014/chart" uri="{C3380CC4-5D6E-409C-BE32-E72D297353CC}">
              <c16:uniqueId val="{00000002-AE53-4ED2-BE67-64118458F7C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E53-4ED2-BE67-64118458F7C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E53-4ED2-BE67-64118458F7C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c:v>
                </c:pt>
                <c:pt idx="3">
                  <c:v>4</c:v>
                </c:pt>
                <c:pt idx="6">
                  <c:v>4</c:v>
                </c:pt>
                <c:pt idx="9">
                  <c:v>10</c:v>
                </c:pt>
                <c:pt idx="12">
                  <c:v>10</c:v>
                </c:pt>
              </c:numCache>
            </c:numRef>
          </c:val>
          <c:extLst>
            <c:ext xmlns:c16="http://schemas.microsoft.com/office/drawing/2014/chart" uri="{C3380CC4-5D6E-409C-BE32-E72D297353CC}">
              <c16:uniqueId val="{00000005-AE53-4ED2-BE67-64118458F7C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3243</c:v>
                </c:pt>
                <c:pt idx="3">
                  <c:v>3191</c:v>
                </c:pt>
                <c:pt idx="6">
                  <c:v>3189</c:v>
                </c:pt>
                <c:pt idx="9">
                  <c:v>3247</c:v>
                </c:pt>
                <c:pt idx="12">
                  <c:v>3128</c:v>
                </c:pt>
              </c:numCache>
            </c:numRef>
          </c:val>
          <c:extLst>
            <c:ext xmlns:c16="http://schemas.microsoft.com/office/drawing/2014/chart" uri="{C3380CC4-5D6E-409C-BE32-E72D297353CC}">
              <c16:uniqueId val="{00000006-AE53-4ED2-BE67-64118458F7C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602</c:v>
                </c:pt>
                <c:pt idx="3">
                  <c:v>587</c:v>
                </c:pt>
                <c:pt idx="6">
                  <c:v>538</c:v>
                </c:pt>
                <c:pt idx="9">
                  <c:v>488</c:v>
                </c:pt>
                <c:pt idx="12">
                  <c:v>437</c:v>
                </c:pt>
              </c:numCache>
            </c:numRef>
          </c:val>
          <c:extLst>
            <c:ext xmlns:c16="http://schemas.microsoft.com/office/drawing/2014/chart" uri="{C3380CC4-5D6E-409C-BE32-E72D297353CC}">
              <c16:uniqueId val="{00000007-AE53-4ED2-BE67-64118458F7C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4283</c:v>
                </c:pt>
                <c:pt idx="3">
                  <c:v>4079</c:v>
                </c:pt>
                <c:pt idx="6">
                  <c:v>3857</c:v>
                </c:pt>
                <c:pt idx="9">
                  <c:v>4294</c:v>
                </c:pt>
                <c:pt idx="12">
                  <c:v>4585</c:v>
                </c:pt>
              </c:numCache>
            </c:numRef>
          </c:val>
          <c:extLst>
            <c:ext xmlns:c16="http://schemas.microsoft.com/office/drawing/2014/chart" uri="{C3380CC4-5D6E-409C-BE32-E72D297353CC}">
              <c16:uniqueId val="{00000008-AE53-4ED2-BE67-64118458F7C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101</c:v>
                </c:pt>
                <c:pt idx="3">
                  <c:v>72</c:v>
                </c:pt>
                <c:pt idx="6">
                  <c:v>51</c:v>
                </c:pt>
                <c:pt idx="9">
                  <c:v>34</c:v>
                </c:pt>
                <c:pt idx="12">
                  <c:v>20</c:v>
                </c:pt>
              </c:numCache>
            </c:numRef>
          </c:val>
          <c:extLst>
            <c:ext xmlns:c16="http://schemas.microsoft.com/office/drawing/2014/chart" uri="{C3380CC4-5D6E-409C-BE32-E72D297353CC}">
              <c16:uniqueId val="{00000009-AE53-4ED2-BE67-64118458F7C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20129</c:v>
                </c:pt>
                <c:pt idx="3">
                  <c:v>19184</c:v>
                </c:pt>
                <c:pt idx="6">
                  <c:v>18155</c:v>
                </c:pt>
                <c:pt idx="9">
                  <c:v>17313</c:v>
                </c:pt>
                <c:pt idx="12">
                  <c:v>16875</c:v>
                </c:pt>
              </c:numCache>
            </c:numRef>
          </c:val>
          <c:extLst>
            <c:ext xmlns:c16="http://schemas.microsoft.com/office/drawing/2014/chart" uri="{C3380CC4-5D6E-409C-BE32-E72D297353CC}">
              <c16:uniqueId val="{0000000A-AE53-4ED2-BE67-64118458F7C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6016</c:v>
                </c:pt>
                <c:pt idx="2">
                  <c:v>#N/A</c:v>
                </c:pt>
                <c:pt idx="3">
                  <c:v>#N/A</c:v>
                </c:pt>
                <c:pt idx="4">
                  <c:v>3940</c:v>
                </c:pt>
                <c:pt idx="5">
                  <c:v>#N/A</c:v>
                </c:pt>
                <c:pt idx="6">
                  <c:v>#N/A</c:v>
                </c:pt>
                <c:pt idx="7">
                  <c:v>2904</c:v>
                </c:pt>
                <c:pt idx="8">
                  <c:v>#N/A</c:v>
                </c:pt>
                <c:pt idx="9">
                  <c:v>#N/A</c:v>
                </c:pt>
                <c:pt idx="10">
                  <c:v>2412</c:v>
                </c:pt>
                <c:pt idx="11">
                  <c:v>#N/A</c:v>
                </c:pt>
                <c:pt idx="12">
                  <c:v>#N/A</c:v>
                </c:pt>
                <c:pt idx="13">
                  <c:v>2280</c:v>
                </c:pt>
                <c:pt idx="14">
                  <c:v>#N/A</c:v>
                </c:pt>
              </c:numCache>
            </c:numRef>
          </c:val>
          <c:smooth val="0"/>
          <c:extLst>
            <c:ext xmlns:c16="http://schemas.microsoft.com/office/drawing/2014/chart" uri="{C3380CC4-5D6E-409C-BE32-E72D297353CC}">
              <c16:uniqueId val="{0000000B-AE53-4ED2-BE67-64118458F7C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2521</c:v>
                </c:pt>
                <c:pt idx="1">
                  <c:v>3055</c:v>
                </c:pt>
                <c:pt idx="2">
                  <c:v>3247</c:v>
                </c:pt>
              </c:numCache>
            </c:numRef>
          </c:val>
          <c:extLst>
            <c:ext xmlns:c16="http://schemas.microsoft.com/office/drawing/2014/chart" uri="{C3380CC4-5D6E-409C-BE32-E72D297353CC}">
              <c16:uniqueId val="{00000000-5D6C-4023-8491-113559A7DD4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613</c:v>
                </c:pt>
                <c:pt idx="1">
                  <c:v>652</c:v>
                </c:pt>
                <c:pt idx="2">
                  <c:v>684</c:v>
                </c:pt>
              </c:numCache>
            </c:numRef>
          </c:val>
          <c:extLst>
            <c:ext xmlns:c16="http://schemas.microsoft.com/office/drawing/2014/chart" uri="{C3380CC4-5D6E-409C-BE32-E72D297353CC}">
              <c16:uniqueId val="{00000001-5D6C-4023-8491-113559A7DD4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4585</c:v>
                </c:pt>
                <c:pt idx="1">
                  <c:v>4787</c:v>
                </c:pt>
                <c:pt idx="2">
                  <c:v>5119</c:v>
                </c:pt>
              </c:numCache>
            </c:numRef>
          </c:val>
          <c:extLst>
            <c:ext xmlns:c16="http://schemas.microsoft.com/office/drawing/2014/chart" uri="{C3380CC4-5D6E-409C-BE32-E72D297353CC}">
              <c16:uniqueId val="{00000002-5D6C-4023-8491-113559A7DD4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長崎県松浦市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本市の地理的条件の不利（半島、過疎、離島、飛び地）を緩和するため、生活基盤整備、地域振興対策事業を積極的に実施したことにより、地方債元利償還金が高額で推移している。</a:t>
          </a:r>
        </a:p>
        <a:p>
          <a:r>
            <a:rPr kumimoji="1" lang="ja-JP" altLang="en-US" sz="1400">
              <a:latin typeface="ＭＳ ゴシック" pitchFamily="49" charset="-128"/>
              <a:ea typeface="ＭＳ ゴシック" pitchFamily="49" charset="-128"/>
            </a:rPr>
            <a:t>また、下水道事業債や簡易水道事業債などの残高が多額であるため公営企業債の元利償還金に対する繰入金が高額となっている。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長崎県松浦市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本市の地理的条件の不利（半島、過疎、離島、飛び地）を緩和するため、生活基盤整備、地域振興対策事業を積極的に実施したことにより、地方債残高が高額で推移している。</a:t>
          </a:r>
        </a:p>
        <a:p>
          <a:r>
            <a:rPr kumimoji="1" lang="ja-JP" altLang="en-US" sz="1400">
              <a:latin typeface="ＭＳ ゴシック" pitchFamily="49" charset="-128"/>
              <a:ea typeface="ＭＳ ゴシック" pitchFamily="49" charset="-128"/>
            </a:rPr>
            <a:t>　下水道事業債や簡易水道事業債などの残高が多額であるため公営企業債等繰入見込額が高額となっている。</a:t>
          </a:r>
        </a:p>
        <a:p>
          <a:r>
            <a:rPr kumimoji="1" lang="ja-JP" altLang="en-US" sz="1400">
              <a:latin typeface="ＭＳ ゴシック" pitchFamily="49" charset="-128"/>
              <a:ea typeface="ＭＳ ゴシック" pitchFamily="49" charset="-128"/>
            </a:rPr>
            <a:t>　本市は、本土と飛び地・離島との合併であり、合併市町間の陸路は佐賀県（伊万里市及び唐津市）を経由しなければならず地理的に行政運営が難しい状況に置かれている。このため旧町に設置されている支所の果たす役割が大きく、相当の職員を配置しているため他団体に比べ職員数が多い。このため退職手当負担見込額が高額で推移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長崎県松浦市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年度に固定資産税の償却資産が増加しており、以降今後予定している大型事業の財源確保のため、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計画的に財政調整基金に積み立てていること、ふるさとづくり寄附金の増加に伴い基金への積立が増えたことなどにより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本庁舎の大規模改修事業やその他老朽化した公共施設の更新・補修などに多くの経費がかかることから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財政調整基金の取崩しが始まる見込みだが、引き続き特定財源の確保に努めるとともに予算要求上限枠の設定による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経常経費の削減や事務事業の見直し等により歳出予算の抑制を図ることで、予期せぬ緊急課題に対応できるよう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％程度の残高を維持していく。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その他特定目的金については効果的な運用を行う。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鉱害復旧灌漑用水施設維持基金：鉱害復旧事業により整備された灌漑用水施設の維持管理を行う。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ふるさとづくり基金：松浦市を応援する人々の熱い想いを、個性豊かで活力のあるまちづくり、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心なごみ安心して暮らせるまちづくりにいかし、ふるさとづくりを推進する。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合併振興基金：市民の連携の強化及び一体感の醸成を図り、本市の振興を図る。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地域振興基金：福祉活動の促進、快適な生活環境の形成、ふるさと創生事業、市の産業の振興その他地域振興事業に活用する。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子育て支援基金：次代の社会を担う子どもたちが健やかに生まれ育つ支援に活用する。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鉱害復旧灌漑用水施設維持基金：有価証券利子収入を積み立てたことにより増加。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ふるさとづくり基金：市民の健康増進事業、企業誘致事業、学校関連の事業の財源として約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過年度事業精算分及びふるさとづくり寄附金分を約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合併振興基金：預金利子および債権利子収入を約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地域振興基金：過年度事業精算分及び住宅使用料分等を約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子育て支援基金：子どもの予防接種や医療費助成事業などの財源として約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過年度事業精算分及びふるさとづくり寄附金分を約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各基金の目的に沿った事業の財源とするため計画的な活用を行うとともに、基金への積立を推進するために効果的な債券運用を行う。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年度に固定資産税の償却資産が増加しており、以降今後予定している大型事業の財源確保のため、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計画的に財政調整基金に積み立てていることによる増。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本庁舎の大規模改修事業やその他老朽化した公共施設の更新・補修、今後の社会変動や大規模災害復旧など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予期せぬ緊急課題に対応できるよう一定の残高は必要であるため、標準財政規模の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臨時財政対策債償還基金費分積み立てたことによる増。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大型事業（小中学校校舎整備事業、市民福祉総合プラザ整備事業など）に係る地方債の償還が開始したことや、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今後控えている大型事業により歳出予算に占める公債費の割合は増加が見込まれることから、それに備えて計画的な積立を行う。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長崎県松浦市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20,439
20,104
130.55
20,571,139
19,801,046
536,587
9,270,152
16,874,839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年度に固定資産税収が増加したことにより基準財政収入額が増加し</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年度までは財政力指数も上昇している。（過去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ヶ年平均のため）しかし、</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年度以降は固定資産税の減価償却による税収の減少や人口減少による収入の減少のため、</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と下降している。固定資産税の減価償却は今後も続くことから、引き続き自主財源の確保に努め、国や県の補助金等を活用しながら、市民所得の向上や経済基盤の発展につなげるための施策に取り組むとともに限られた財源の有効活用と市税の徴収強化により収入確保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54610</xdr:rowOff>
    </xdr:from>
    <xdr:to>
      <xdr:col>23</xdr:col>
      <xdr:colOff>133350</xdr:colOff>
      <xdr:row>40</xdr:row>
      <xdr:rowOff>102870</xdr:rowOff>
    </xdr:to>
    <xdr:cxnSp macro="">
      <xdr:nvCxnSpPr>
        <xdr:cNvPr id="67" name="直線コネクタ 66"/>
        <xdr:cNvCxnSpPr/>
      </xdr:nvCxnSpPr>
      <xdr:spPr>
        <a:xfrm>
          <a:off x="4114800" y="691261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129540</xdr:rowOff>
    </xdr:from>
    <xdr:to>
      <xdr:col>19</xdr:col>
      <xdr:colOff>133350</xdr:colOff>
      <xdr:row>40</xdr:row>
      <xdr:rowOff>54610</xdr:rowOff>
    </xdr:to>
    <xdr:cxnSp macro="">
      <xdr:nvCxnSpPr>
        <xdr:cNvPr id="70" name="直線コネクタ 69"/>
        <xdr:cNvCxnSpPr/>
      </xdr:nvCxnSpPr>
      <xdr:spPr>
        <a:xfrm>
          <a:off x="3225800" y="68160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129540</xdr:rowOff>
    </xdr:from>
    <xdr:to>
      <xdr:col>15</xdr:col>
      <xdr:colOff>82550</xdr:colOff>
      <xdr:row>40</xdr:row>
      <xdr:rowOff>30480</xdr:rowOff>
    </xdr:to>
    <xdr:cxnSp macro="">
      <xdr:nvCxnSpPr>
        <xdr:cNvPr id="73" name="直線コネクタ 72"/>
        <xdr:cNvCxnSpPr/>
      </xdr:nvCxnSpPr>
      <xdr:spPr>
        <a:xfrm flipV="1">
          <a:off x="2336800" y="68160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30480</xdr:rowOff>
    </xdr:from>
    <xdr:to>
      <xdr:col>11</xdr:col>
      <xdr:colOff>31750</xdr:colOff>
      <xdr:row>40</xdr:row>
      <xdr:rowOff>127000</xdr:rowOff>
    </xdr:to>
    <xdr:cxnSp macro="">
      <xdr:nvCxnSpPr>
        <xdr:cNvPr id="76" name="直線コネクタ 75"/>
        <xdr:cNvCxnSpPr/>
      </xdr:nvCxnSpPr>
      <xdr:spPr>
        <a:xfrm flipV="1">
          <a:off x="1447800" y="688848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52070</xdr:rowOff>
    </xdr:from>
    <xdr:to>
      <xdr:col>23</xdr:col>
      <xdr:colOff>184150</xdr:colOff>
      <xdr:row>40</xdr:row>
      <xdr:rowOff>153670</xdr:rowOff>
    </xdr:to>
    <xdr:sp macro="" textlink="">
      <xdr:nvSpPr>
        <xdr:cNvPr id="86" name="楕円 85"/>
        <xdr:cNvSpPr/>
      </xdr:nvSpPr>
      <xdr:spPr>
        <a:xfrm>
          <a:off x="4902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68597</xdr:rowOff>
    </xdr:from>
    <xdr:ext cx="762000" cy="259045"/>
    <xdr:sp macro="" textlink="">
      <xdr:nvSpPr>
        <xdr:cNvPr id="87" name="財政力該当値テキスト"/>
        <xdr:cNvSpPr txBox="1"/>
      </xdr:nvSpPr>
      <xdr:spPr>
        <a:xfrm>
          <a:off x="5041900" y="67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3810</xdr:rowOff>
    </xdr:from>
    <xdr:to>
      <xdr:col>19</xdr:col>
      <xdr:colOff>184150</xdr:colOff>
      <xdr:row>40</xdr:row>
      <xdr:rowOff>105410</xdr:rowOff>
    </xdr:to>
    <xdr:sp macro="" textlink="">
      <xdr:nvSpPr>
        <xdr:cNvPr id="88" name="楕円 87"/>
        <xdr:cNvSpPr/>
      </xdr:nvSpPr>
      <xdr:spPr>
        <a:xfrm>
          <a:off x="4064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115587</xdr:rowOff>
    </xdr:from>
    <xdr:ext cx="736600" cy="259045"/>
    <xdr:sp macro="" textlink="">
      <xdr:nvSpPr>
        <xdr:cNvPr id="89" name="テキスト ボックス 88"/>
        <xdr:cNvSpPr txBox="1"/>
      </xdr:nvSpPr>
      <xdr:spPr>
        <a:xfrm>
          <a:off x="373380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78740</xdr:rowOff>
    </xdr:from>
    <xdr:to>
      <xdr:col>15</xdr:col>
      <xdr:colOff>133350</xdr:colOff>
      <xdr:row>40</xdr:row>
      <xdr:rowOff>8890</xdr:rowOff>
    </xdr:to>
    <xdr:sp macro="" textlink="">
      <xdr:nvSpPr>
        <xdr:cNvPr id="90" name="楕円 89"/>
        <xdr:cNvSpPr/>
      </xdr:nvSpPr>
      <xdr:spPr>
        <a:xfrm>
          <a:off x="3175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19067</xdr:rowOff>
    </xdr:from>
    <xdr:ext cx="762000" cy="259045"/>
    <xdr:sp macro="" textlink="">
      <xdr:nvSpPr>
        <xdr:cNvPr id="91" name="テキスト ボックス 90"/>
        <xdr:cNvSpPr txBox="1"/>
      </xdr:nvSpPr>
      <xdr:spPr>
        <a:xfrm>
          <a:off x="2844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151130</xdr:rowOff>
    </xdr:from>
    <xdr:to>
      <xdr:col>11</xdr:col>
      <xdr:colOff>82550</xdr:colOff>
      <xdr:row>40</xdr:row>
      <xdr:rowOff>81280</xdr:rowOff>
    </xdr:to>
    <xdr:sp macro="" textlink="">
      <xdr:nvSpPr>
        <xdr:cNvPr id="92" name="楕円 91"/>
        <xdr:cNvSpPr/>
      </xdr:nvSpPr>
      <xdr:spPr>
        <a:xfrm>
          <a:off x="2286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91457</xdr:rowOff>
    </xdr:from>
    <xdr:ext cx="762000" cy="259045"/>
    <xdr:sp macro="" textlink="">
      <xdr:nvSpPr>
        <xdr:cNvPr id="93" name="テキスト ボックス 92"/>
        <xdr:cNvSpPr txBox="1"/>
      </xdr:nvSpPr>
      <xdr:spPr>
        <a:xfrm>
          <a:off x="1955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4" name="楕円 93"/>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5" name="テキスト ボックス 94"/>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年度に固定資産税収が増加したことや経常経費の削減により</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年度までは改善傾向にあったが、固定資産税の減価償却による減少や人口減少に伴い交付税の大幅な増加は見込めないことから、Ｒ</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年度以降は再び経常収支比率が悪化傾向にある。今後も引き続き経常経費の削減に努めていく必要がある。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59872</xdr:rowOff>
    </xdr:from>
    <xdr:to>
      <xdr:col>23</xdr:col>
      <xdr:colOff>133350</xdr:colOff>
      <xdr:row>60</xdr:row>
      <xdr:rowOff>118473</xdr:rowOff>
    </xdr:to>
    <xdr:cxnSp macro="">
      <xdr:nvCxnSpPr>
        <xdr:cNvPr id="132" name="直線コネクタ 131"/>
        <xdr:cNvCxnSpPr/>
      </xdr:nvCxnSpPr>
      <xdr:spPr>
        <a:xfrm>
          <a:off x="4114800" y="10346872"/>
          <a:ext cx="8382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35741</xdr:rowOff>
    </xdr:from>
    <xdr:to>
      <xdr:col>19</xdr:col>
      <xdr:colOff>133350</xdr:colOff>
      <xdr:row>60</xdr:row>
      <xdr:rowOff>59872</xdr:rowOff>
    </xdr:to>
    <xdr:cxnSp macro="">
      <xdr:nvCxnSpPr>
        <xdr:cNvPr id="135" name="直線コネクタ 134"/>
        <xdr:cNvCxnSpPr/>
      </xdr:nvCxnSpPr>
      <xdr:spPr>
        <a:xfrm>
          <a:off x="3225800" y="10322741"/>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58965</xdr:rowOff>
    </xdr:from>
    <xdr:to>
      <xdr:col>15</xdr:col>
      <xdr:colOff>82550</xdr:colOff>
      <xdr:row>60</xdr:row>
      <xdr:rowOff>35741</xdr:rowOff>
    </xdr:to>
    <xdr:cxnSp macro="">
      <xdr:nvCxnSpPr>
        <xdr:cNvPr id="138" name="直線コネクタ 137"/>
        <xdr:cNvCxnSpPr/>
      </xdr:nvCxnSpPr>
      <xdr:spPr>
        <a:xfrm>
          <a:off x="2336800" y="10174515"/>
          <a:ext cx="889000" cy="14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58965</xdr:rowOff>
    </xdr:from>
    <xdr:to>
      <xdr:col>11</xdr:col>
      <xdr:colOff>31750</xdr:colOff>
      <xdr:row>60</xdr:row>
      <xdr:rowOff>25400</xdr:rowOff>
    </xdr:to>
    <xdr:cxnSp macro="">
      <xdr:nvCxnSpPr>
        <xdr:cNvPr id="141" name="直線コネクタ 140"/>
        <xdr:cNvCxnSpPr/>
      </xdr:nvCxnSpPr>
      <xdr:spPr>
        <a:xfrm flipV="1">
          <a:off x="1447800" y="10174515"/>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51" name="楕円 150"/>
        <xdr:cNvSpPr/>
      </xdr:nvSpPr>
      <xdr:spPr>
        <a:xfrm>
          <a:off x="49022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39750</xdr:rowOff>
    </xdr:from>
    <xdr:ext cx="762000" cy="259045"/>
    <xdr:sp macro="" textlink="">
      <xdr:nvSpPr>
        <xdr:cNvPr id="152" name="財政構造の弾力性該当値テキスト"/>
        <xdr:cNvSpPr txBox="1"/>
      </xdr:nvSpPr>
      <xdr:spPr>
        <a:xfrm>
          <a:off x="5041900" y="1032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9072</xdr:rowOff>
    </xdr:from>
    <xdr:to>
      <xdr:col>19</xdr:col>
      <xdr:colOff>184150</xdr:colOff>
      <xdr:row>60</xdr:row>
      <xdr:rowOff>110672</xdr:rowOff>
    </xdr:to>
    <xdr:sp macro="" textlink="">
      <xdr:nvSpPr>
        <xdr:cNvPr id="153" name="楕円 152"/>
        <xdr:cNvSpPr/>
      </xdr:nvSpPr>
      <xdr:spPr>
        <a:xfrm>
          <a:off x="4064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120849</xdr:rowOff>
    </xdr:from>
    <xdr:ext cx="736600" cy="259045"/>
    <xdr:sp macro="" textlink="">
      <xdr:nvSpPr>
        <xdr:cNvPr id="154" name="テキスト ボックス 153"/>
        <xdr:cNvSpPr txBox="1"/>
      </xdr:nvSpPr>
      <xdr:spPr>
        <a:xfrm>
          <a:off x="3733800" y="1006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156391</xdr:rowOff>
    </xdr:from>
    <xdr:to>
      <xdr:col>15</xdr:col>
      <xdr:colOff>133350</xdr:colOff>
      <xdr:row>60</xdr:row>
      <xdr:rowOff>86541</xdr:rowOff>
    </xdr:to>
    <xdr:sp macro="" textlink="">
      <xdr:nvSpPr>
        <xdr:cNvPr id="155" name="楕円 154"/>
        <xdr:cNvSpPr/>
      </xdr:nvSpPr>
      <xdr:spPr>
        <a:xfrm>
          <a:off x="3175000" y="1027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96718</xdr:rowOff>
    </xdr:from>
    <xdr:ext cx="762000" cy="259045"/>
    <xdr:sp macro="" textlink="">
      <xdr:nvSpPr>
        <xdr:cNvPr id="156" name="テキスト ボックス 155"/>
        <xdr:cNvSpPr txBox="1"/>
      </xdr:nvSpPr>
      <xdr:spPr>
        <a:xfrm>
          <a:off x="2844800" y="1004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8165</xdr:rowOff>
    </xdr:from>
    <xdr:to>
      <xdr:col>11</xdr:col>
      <xdr:colOff>82550</xdr:colOff>
      <xdr:row>59</xdr:row>
      <xdr:rowOff>109765</xdr:rowOff>
    </xdr:to>
    <xdr:sp macro="" textlink="">
      <xdr:nvSpPr>
        <xdr:cNvPr id="157" name="楕円 156"/>
        <xdr:cNvSpPr/>
      </xdr:nvSpPr>
      <xdr:spPr>
        <a:xfrm>
          <a:off x="2286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119942</xdr:rowOff>
    </xdr:from>
    <xdr:ext cx="762000" cy="259045"/>
    <xdr:sp macro="" textlink="">
      <xdr:nvSpPr>
        <xdr:cNvPr id="158" name="テキスト ボックス 157"/>
        <xdr:cNvSpPr txBox="1"/>
      </xdr:nvSpPr>
      <xdr:spPr>
        <a:xfrm>
          <a:off x="1955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59" name="楕円 158"/>
        <xdr:cNvSpPr/>
      </xdr:nvSpPr>
      <xdr:spPr>
        <a:xfrm>
          <a:off x="1397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60" name="テキスト ボックス 159"/>
        <xdr:cNvSpPr txBox="1"/>
      </xdr:nvSpPr>
      <xdr:spPr>
        <a:xfrm>
          <a:off x="1066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[299,086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飛び地・離島地域による市町村合併をしたことで地理的要因や合併後の均衡ある発展、更に災害・原子力対策のため各支所に一定数の職員配置が必要であることから、類似団体平均値を大きく上回っている。これまでも事務事業の見直しや枠配分予算の設定等による物件費の抑制や人件費の削減に努めてきたが、今後は人口減少が進む中で各種事業の廃止や縮小、民間委託や指定管理制度の導入など、あらゆる角度からの削減を図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59640</xdr:rowOff>
    </xdr:from>
    <xdr:to>
      <xdr:col>23</xdr:col>
      <xdr:colOff>133350</xdr:colOff>
      <xdr:row>81</xdr:row>
      <xdr:rowOff>65819</xdr:rowOff>
    </xdr:to>
    <xdr:cxnSp macro="">
      <xdr:nvCxnSpPr>
        <xdr:cNvPr id="192" name="直線コネクタ 191"/>
        <xdr:cNvCxnSpPr/>
      </xdr:nvCxnSpPr>
      <xdr:spPr>
        <a:xfrm>
          <a:off x="4114800" y="13947090"/>
          <a:ext cx="838200" cy="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59110</xdr:rowOff>
    </xdr:from>
    <xdr:to>
      <xdr:col>19</xdr:col>
      <xdr:colOff>133350</xdr:colOff>
      <xdr:row>81</xdr:row>
      <xdr:rowOff>59640</xdr:rowOff>
    </xdr:to>
    <xdr:cxnSp macro="">
      <xdr:nvCxnSpPr>
        <xdr:cNvPr id="195" name="直線コネクタ 194"/>
        <xdr:cNvCxnSpPr/>
      </xdr:nvCxnSpPr>
      <xdr:spPr>
        <a:xfrm>
          <a:off x="3225800" y="13946560"/>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57162</xdr:rowOff>
    </xdr:from>
    <xdr:to>
      <xdr:col>15</xdr:col>
      <xdr:colOff>82550</xdr:colOff>
      <xdr:row>81</xdr:row>
      <xdr:rowOff>59110</xdr:rowOff>
    </xdr:to>
    <xdr:cxnSp macro="">
      <xdr:nvCxnSpPr>
        <xdr:cNvPr id="198" name="直線コネクタ 197"/>
        <xdr:cNvCxnSpPr/>
      </xdr:nvCxnSpPr>
      <xdr:spPr>
        <a:xfrm>
          <a:off x="2336800" y="13944612"/>
          <a:ext cx="889000" cy="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56198</xdr:rowOff>
    </xdr:from>
    <xdr:to>
      <xdr:col>11</xdr:col>
      <xdr:colOff>31750</xdr:colOff>
      <xdr:row>81</xdr:row>
      <xdr:rowOff>57162</xdr:rowOff>
    </xdr:to>
    <xdr:cxnSp macro="">
      <xdr:nvCxnSpPr>
        <xdr:cNvPr id="201" name="直線コネクタ 200"/>
        <xdr:cNvCxnSpPr/>
      </xdr:nvCxnSpPr>
      <xdr:spPr>
        <a:xfrm>
          <a:off x="1447800" y="13943648"/>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15019</xdr:rowOff>
    </xdr:from>
    <xdr:to>
      <xdr:col>23</xdr:col>
      <xdr:colOff>184150</xdr:colOff>
      <xdr:row>81</xdr:row>
      <xdr:rowOff>116619</xdr:rowOff>
    </xdr:to>
    <xdr:sp macro="" textlink="">
      <xdr:nvSpPr>
        <xdr:cNvPr id="211" name="楕円 210"/>
        <xdr:cNvSpPr/>
      </xdr:nvSpPr>
      <xdr:spPr>
        <a:xfrm>
          <a:off x="4902200" y="139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63296</xdr:rowOff>
    </xdr:from>
    <xdr:ext cx="762000" cy="259045"/>
    <xdr:sp macro="" textlink="">
      <xdr:nvSpPr>
        <xdr:cNvPr id="212" name="人件費・物件費等の状況該当値テキスト"/>
        <xdr:cNvSpPr txBox="1"/>
      </xdr:nvSpPr>
      <xdr:spPr>
        <a:xfrm>
          <a:off x="5041900" y="1395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8840</xdr:rowOff>
    </xdr:from>
    <xdr:to>
      <xdr:col>19</xdr:col>
      <xdr:colOff>184150</xdr:colOff>
      <xdr:row>81</xdr:row>
      <xdr:rowOff>110440</xdr:rowOff>
    </xdr:to>
    <xdr:sp macro="" textlink="">
      <xdr:nvSpPr>
        <xdr:cNvPr id="213" name="楕円 212"/>
        <xdr:cNvSpPr/>
      </xdr:nvSpPr>
      <xdr:spPr>
        <a:xfrm>
          <a:off x="4064000" y="1389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95217</xdr:rowOff>
    </xdr:from>
    <xdr:ext cx="736600" cy="259045"/>
    <xdr:sp macro="" textlink="">
      <xdr:nvSpPr>
        <xdr:cNvPr id="214" name="テキスト ボックス 213"/>
        <xdr:cNvSpPr txBox="1"/>
      </xdr:nvSpPr>
      <xdr:spPr>
        <a:xfrm>
          <a:off x="3733800" y="13982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8310</xdr:rowOff>
    </xdr:from>
    <xdr:to>
      <xdr:col>15</xdr:col>
      <xdr:colOff>133350</xdr:colOff>
      <xdr:row>81</xdr:row>
      <xdr:rowOff>109910</xdr:rowOff>
    </xdr:to>
    <xdr:sp macro="" textlink="">
      <xdr:nvSpPr>
        <xdr:cNvPr id="215" name="楕円 214"/>
        <xdr:cNvSpPr/>
      </xdr:nvSpPr>
      <xdr:spPr>
        <a:xfrm>
          <a:off x="3175000" y="1389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94687</xdr:rowOff>
    </xdr:from>
    <xdr:ext cx="762000" cy="259045"/>
    <xdr:sp macro="" textlink="">
      <xdr:nvSpPr>
        <xdr:cNvPr id="216" name="テキスト ボックス 215"/>
        <xdr:cNvSpPr txBox="1"/>
      </xdr:nvSpPr>
      <xdr:spPr>
        <a:xfrm>
          <a:off x="2844800" y="1398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6362</xdr:rowOff>
    </xdr:from>
    <xdr:to>
      <xdr:col>11</xdr:col>
      <xdr:colOff>82550</xdr:colOff>
      <xdr:row>81</xdr:row>
      <xdr:rowOff>107962</xdr:rowOff>
    </xdr:to>
    <xdr:sp macro="" textlink="">
      <xdr:nvSpPr>
        <xdr:cNvPr id="217" name="楕円 216"/>
        <xdr:cNvSpPr/>
      </xdr:nvSpPr>
      <xdr:spPr>
        <a:xfrm>
          <a:off x="2286000" y="1389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92739</xdr:rowOff>
    </xdr:from>
    <xdr:ext cx="762000" cy="259045"/>
    <xdr:sp macro="" textlink="">
      <xdr:nvSpPr>
        <xdr:cNvPr id="218" name="テキスト ボックス 217"/>
        <xdr:cNvSpPr txBox="1"/>
      </xdr:nvSpPr>
      <xdr:spPr>
        <a:xfrm>
          <a:off x="1955800" y="13980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5398</xdr:rowOff>
    </xdr:from>
    <xdr:to>
      <xdr:col>7</xdr:col>
      <xdr:colOff>31750</xdr:colOff>
      <xdr:row>81</xdr:row>
      <xdr:rowOff>106998</xdr:rowOff>
    </xdr:to>
    <xdr:sp macro="" textlink="">
      <xdr:nvSpPr>
        <xdr:cNvPr id="219" name="楕円 218"/>
        <xdr:cNvSpPr/>
      </xdr:nvSpPr>
      <xdr:spPr>
        <a:xfrm>
          <a:off x="1397000" y="1389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91775</xdr:rowOff>
    </xdr:from>
    <xdr:ext cx="762000" cy="259045"/>
    <xdr:sp macro="" textlink="">
      <xdr:nvSpPr>
        <xdr:cNvPr id="220" name="テキスト ボックス 219"/>
        <xdr:cNvSpPr txBox="1"/>
      </xdr:nvSpPr>
      <xdr:spPr>
        <a:xfrm>
          <a:off x="1066800" y="1397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以前から類似団体平均値を上回っているため、今後は職能と成果を重視する給与体系へと移行を図るとともに、昇進・昇給の適正化を図っていく。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68036</xdr:rowOff>
    </xdr:to>
    <xdr:cxnSp macro="">
      <xdr:nvCxnSpPr>
        <xdr:cNvPr id="256" name="直線コネクタ 255"/>
        <xdr:cNvCxnSpPr/>
      </xdr:nvCxnSpPr>
      <xdr:spPr>
        <a:xfrm>
          <a:off x="16179800" y="1494971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50800</xdr:rowOff>
    </xdr:to>
    <xdr:cxnSp macro="">
      <xdr:nvCxnSpPr>
        <xdr:cNvPr id="259" name="直線コネクタ 258"/>
        <xdr:cNvCxnSpPr/>
      </xdr:nvCxnSpPr>
      <xdr:spPr>
        <a:xfrm flipV="1">
          <a:off x="15290800" y="1494971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136979</xdr:rowOff>
    </xdr:to>
    <xdr:cxnSp macro="">
      <xdr:nvCxnSpPr>
        <xdr:cNvPr id="262" name="直線コネクタ 261"/>
        <xdr:cNvCxnSpPr/>
      </xdr:nvCxnSpPr>
      <xdr:spPr>
        <a:xfrm flipV="1">
          <a:off x="14401800" y="149669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87</xdr:row>
      <xdr:rowOff>136979</xdr:rowOff>
    </xdr:to>
    <xdr:cxnSp macro="">
      <xdr:nvCxnSpPr>
        <xdr:cNvPr id="265" name="直線コネクタ 264"/>
        <xdr:cNvCxnSpPr/>
      </xdr:nvCxnSpPr>
      <xdr:spPr>
        <a:xfrm>
          <a:off x="13512800" y="150014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5" name="楕円 274"/>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6" name="給与水準   （国との比較）該当値テキスト"/>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7" name="楕円 276"/>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8" name="テキスト ボックス 277"/>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9" name="楕円 278"/>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0" name="テキスト ボックス 279"/>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1" name="楕円 280"/>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2" name="テキスト ボックス 281"/>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34471</xdr:rowOff>
    </xdr:from>
    <xdr:to>
      <xdr:col>64</xdr:col>
      <xdr:colOff>152400</xdr:colOff>
      <xdr:row>87</xdr:row>
      <xdr:rowOff>136071</xdr:rowOff>
    </xdr:to>
    <xdr:sp macro="" textlink="">
      <xdr:nvSpPr>
        <xdr:cNvPr id="283" name="楕円 282"/>
        <xdr:cNvSpPr/>
      </xdr:nvSpPr>
      <xdr:spPr>
        <a:xfrm>
          <a:off x="13462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120848</xdr:rowOff>
    </xdr:from>
    <xdr:ext cx="762000" cy="259045"/>
    <xdr:sp macro="" textlink="">
      <xdr:nvSpPr>
        <xdr:cNvPr id="284" name="テキスト ボックス 283"/>
        <xdr:cNvSpPr txBox="1"/>
      </xdr:nvSpPr>
      <xdr:spPr>
        <a:xfrm>
          <a:off x="13131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市は、本土地域及び飛び地・離島地域による新設合併のため、各支所にもある程度の職員配置が必要であるため、類似団体の平均を上回っている。現状ではおおむね必要最小限の定員であると認識しているが、今後の行政需要や財政状況等を踏まえ、定年延長に伴う影響を含め社会情勢や市民サービスに与える影響などを加味したうえで定員管理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139361</xdr:rowOff>
    </xdr:from>
    <xdr:to>
      <xdr:col>81</xdr:col>
      <xdr:colOff>44450</xdr:colOff>
      <xdr:row>62</xdr:row>
      <xdr:rowOff>162687</xdr:rowOff>
    </xdr:to>
    <xdr:cxnSp macro="">
      <xdr:nvCxnSpPr>
        <xdr:cNvPr id="319" name="直線コネクタ 318"/>
        <xdr:cNvCxnSpPr/>
      </xdr:nvCxnSpPr>
      <xdr:spPr>
        <a:xfrm>
          <a:off x="16179800" y="10769261"/>
          <a:ext cx="838200" cy="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114427</xdr:rowOff>
    </xdr:from>
    <xdr:to>
      <xdr:col>77</xdr:col>
      <xdr:colOff>44450</xdr:colOff>
      <xdr:row>62</xdr:row>
      <xdr:rowOff>139361</xdr:rowOff>
    </xdr:to>
    <xdr:cxnSp macro="">
      <xdr:nvCxnSpPr>
        <xdr:cNvPr id="322" name="直線コネクタ 321"/>
        <xdr:cNvCxnSpPr/>
      </xdr:nvCxnSpPr>
      <xdr:spPr>
        <a:xfrm>
          <a:off x="15290800" y="10744327"/>
          <a:ext cx="889000" cy="2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114427</xdr:rowOff>
    </xdr:from>
    <xdr:to>
      <xdr:col>72</xdr:col>
      <xdr:colOff>203200</xdr:colOff>
      <xdr:row>62</xdr:row>
      <xdr:rowOff>129709</xdr:rowOff>
    </xdr:to>
    <xdr:cxnSp macro="">
      <xdr:nvCxnSpPr>
        <xdr:cNvPr id="325" name="直線コネクタ 324"/>
        <xdr:cNvCxnSpPr/>
      </xdr:nvCxnSpPr>
      <xdr:spPr>
        <a:xfrm flipV="1">
          <a:off x="14401800" y="10744327"/>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106383</xdr:rowOff>
    </xdr:from>
    <xdr:to>
      <xdr:col>68</xdr:col>
      <xdr:colOff>152400</xdr:colOff>
      <xdr:row>62</xdr:row>
      <xdr:rowOff>129709</xdr:rowOff>
    </xdr:to>
    <xdr:cxnSp macro="">
      <xdr:nvCxnSpPr>
        <xdr:cNvPr id="328" name="直線コネクタ 327"/>
        <xdr:cNvCxnSpPr/>
      </xdr:nvCxnSpPr>
      <xdr:spPr>
        <a:xfrm>
          <a:off x="13512800" y="10736283"/>
          <a:ext cx="889000" cy="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111887</xdr:rowOff>
    </xdr:from>
    <xdr:to>
      <xdr:col>81</xdr:col>
      <xdr:colOff>95250</xdr:colOff>
      <xdr:row>63</xdr:row>
      <xdr:rowOff>42037</xdr:rowOff>
    </xdr:to>
    <xdr:sp macro="" textlink="">
      <xdr:nvSpPr>
        <xdr:cNvPr id="338" name="楕円 337"/>
        <xdr:cNvSpPr/>
      </xdr:nvSpPr>
      <xdr:spPr>
        <a:xfrm>
          <a:off x="16967200" y="1074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83964</xdr:rowOff>
    </xdr:from>
    <xdr:ext cx="762000" cy="259045"/>
    <xdr:sp macro="" textlink="">
      <xdr:nvSpPr>
        <xdr:cNvPr id="339" name="定員管理の状況該当値テキスト"/>
        <xdr:cNvSpPr txBox="1"/>
      </xdr:nvSpPr>
      <xdr:spPr>
        <a:xfrm>
          <a:off x="17106900" y="10713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88561</xdr:rowOff>
    </xdr:from>
    <xdr:to>
      <xdr:col>77</xdr:col>
      <xdr:colOff>95250</xdr:colOff>
      <xdr:row>63</xdr:row>
      <xdr:rowOff>18711</xdr:rowOff>
    </xdr:to>
    <xdr:sp macro="" textlink="">
      <xdr:nvSpPr>
        <xdr:cNvPr id="340" name="楕円 339"/>
        <xdr:cNvSpPr/>
      </xdr:nvSpPr>
      <xdr:spPr>
        <a:xfrm>
          <a:off x="16129000" y="1071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3488</xdr:rowOff>
    </xdr:from>
    <xdr:ext cx="736600" cy="259045"/>
    <xdr:sp macro="" textlink="">
      <xdr:nvSpPr>
        <xdr:cNvPr id="341" name="テキスト ボックス 340"/>
        <xdr:cNvSpPr txBox="1"/>
      </xdr:nvSpPr>
      <xdr:spPr>
        <a:xfrm>
          <a:off x="15798800" y="10804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63627</xdr:rowOff>
    </xdr:from>
    <xdr:to>
      <xdr:col>73</xdr:col>
      <xdr:colOff>44450</xdr:colOff>
      <xdr:row>62</xdr:row>
      <xdr:rowOff>165227</xdr:rowOff>
    </xdr:to>
    <xdr:sp macro="" textlink="">
      <xdr:nvSpPr>
        <xdr:cNvPr id="342" name="楕円 341"/>
        <xdr:cNvSpPr/>
      </xdr:nvSpPr>
      <xdr:spPr>
        <a:xfrm>
          <a:off x="15240000" y="1069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150004</xdr:rowOff>
    </xdr:from>
    <xdr:ext cx="762000" cy="259045"/>
    <xdr:sp macro="" textlink="">
      <xdr:nvSpPr>
        <xdr:cNvPr id="343" name="テキスト ボックス 342"/>
        <xdr:cNvSpPr txBox="1"/>
      </xdr:nvSpPr>
      <xdr:spPr>
        <a:xfrm>
          <a:off x="14909800" y="10779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78909</xdr:rowOff>
    </xdr:from>
    <xdr:to>
      <xdr:col>68</xdr:col>
      <xdr:colOff>203200</xdr:colOff>
      <xdr:row>63</xdr:row>
      <xdr:rowOff>9059</xdr:rowOff>
    </xdr:to>
    <xdr:sp macro="" textlink="">
      <xdr:nvSpPr>
        <xdr:cNvPr id="344" name="楕円 343"/>
        <xdr:cNvSpPr/>
      </xdr:nvSpPr>
      <xdr:spPr>
        <a:xfrm>
          <a:off x="14351000" y="1070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165286</xdr:rowOff>
    </xdr:from>
    <xdr:ext cx="762000" cy="259045"/>
    <xdr:sp macro="" textlink="">
      <xdr:nvSpPr>
        <xdr:cNvPr id="345" name="テキスト ボックス 344"/>
        <xdr:cNvSpPr txBox="1"/>
      </xdr:nvSpPr>
      <xdr:spPr>
        <a:xfrm>
          <a:off x="14020800" y="10795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55583</xdr:rowOff>
    </xdr:from>
    <xdr:to>
      <xdr:col>64</xdr:col>
      <xdr:colOff>152400</xdr:colOff>
      <xdr:row>62</xdr:row>
      <xdr:rowOff>157183</xdr:rowOff>
    </xdr:to>
    <xdr:sp macro="" textlink="">
      <xdr:nvSpPr>
        <xdr:cNvPr id="346" name="楕円 345"/>
        <xdr:cNvSpPr/>
      </xdr:nvSpPr>
      <xdr:spPr>
        <a:xfrm>
          <a:off x="13462000" y="1068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141960</xdr:rowOff>
    </xdr:from>
    <xdr:ext cx="762000" cy="259045"/>
    <xdr:sp macro="" textlink="">
      <xdr:nvSpPr>
        <xdr:cNvPr id="347" name="テキスト ボックス 346"/>
        <xdr:cNvSpPr txBox="1"/>
      </xdr:nvSpPr>
      <xdr:spPr>
        <a:xfrm>
          <a:off x="13131800" y="10771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年度以降、標準税収入額が増加したことや</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に繰上償還したことにより改善している。ただし、今後は地方債を活用した大型事業が予定されており、それらの起債償還が始まると比率が悪化する見込みである。今後も引き続き事業の厳選化・重点化を図りつつ、市債の発行にあたっても当該年度の元金償還金以下に抑制するとともに、将来の負担を検証し極力有利な起債を活用するなど公債費の抑制が必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40111</xdr:rowOff>
    </xdr:from>
    <xdr:to>
      <xdr:col>81</xdr:col>
      <xdr:colOff>44450</xdr:colOff>
      <xdr:row>37</xdr:row>
      <xdr:rowOff>52176</xdr:rowOff>
    </xdr:to>
    <xdr:cxnSp macro="">
      <xdr:nvCxnSpPr>
        <xdr:cNvPr id="381" name="直線コネクタ 380"/>
        <xdr:cNvCxnSpPr/>
      </xdr:nvCxnSpPr>
      <xdr:spPr>
        <a:xfrm flipV="1">
          <a:off x="16179800" y="6383761"/>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52176</xdr:rowOff>
    </xdr:from>
    <xdr:to>
      <xdr:col>77</xdr:col>
      <xdr:colOff>44450</xdr:colOff>
      <xdr:row>37</xdr:row>
      <xdr:rowOff>52176</xdr:rowOff>
    </xdr:to>
    <xdr:cxnSp macro="">
      <xdr:nvCxnSpPr>
        <xdr:cNvPr id="384" name="直線コネクタ 383"/>
        <xdr:cNvCxnSpPr/>
      </xdr:nvCxnSpPr>
      <xdr:spPr>
        <a:xfrm>
          <a:off x="15290800" y="63958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52176</xdr:rowOff>
    </xdr:from>
    <xdr:to>
      <xdr:col>72</xdr:col>
      <xdr:colOff>203200</xdr:colOff>
      <xdr:row>37</xdr:row>
      <xdr:rowOff>54187</xdr:rowOff>
    </xdr:to>
    <xdr:cxnSp macro="">
      <xdr:nvCxnSpPr>
        <xdr:cNvPr id="387" name="直線コネクタ 386"/>
        <xdr:cNvCxnSpPr/>
      </xdr:nvCxnSpPr>
      <xdr:spPr>
        <a:xfrm flipV="1">
          <a:off x="14401800" y="639582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54187</xdr:rowOff>
    </xdr:from>
    <xdr:to>
      <xdr:col>68</xdr:col>
      <xdr:colOff>152400</xdr:colOff>
      <xdr:row>37</xdr:row>
      <xdr:rowOff>68263</xdr:rowOff>
    </xdr:to>
    <xdr:cxnSp macro="">
      <xdr:nvCxnSpPr>
        <xdr:cNvPr id="390" name="直線コネクタ 389"/>
        <xdr:cNvCxnSpPr/>
      </xdr:nvCxnSpPr>
      <xdr:spPr>
        <a:xfrm flipV="1">
          <a:off x="13512800" y="6397837"/>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160761</xdr:rowOff>
    </xdr:from>
    <xdr:to>
      <xdr:col>81</xdr:col>
      <xdr:colOff>95250</xdr:colOff>
      <xdr:row>37</xdr:row>
      <xdr:rowOff>90911</xdr:rowOff>
    </xdr:to>
    <xdr:sp macro="" textlink="">
      <xdr:nvSpPr>
        <xdr:cNvPr id="400" name="楕円 399"/>
        <xdr:cNvSpPr/>
      </xdr:nvSpPr>
      <xdr:spPr>
        <a:xfrm>
          <a:off x="169672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132838</xdr:rowOff>
    </xdr:from>
    <xdr:ext cx="762000" cy="259045"/>
    <xdr:sp macro="" textlink="">
      <xdr:nvSpPr>
        <xdr:cNvPr id="401" name="公債費負担の状況該当値テキスト"/>
        <xdr:cNvSpPr txBox="1"/>
      </xdr:nvSpPr>
      <xdr:spPr>
        <a:xfrm>
          <a:off x="17106900" y="630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1376</xdr:rowOff>
    </xdr:from>
    <xdr:to>
      <xdr:col>77</xdr:col>
      <xdr:colOff>95250</xdr:colOff>
      <xdr:row>37</xdr:row>
      <xdr:rowOff>102976</xdr:rowOff>
    </xdr:to>
    <xdr:sp macro="" textlink="">
      <xdr:nvSpPr>
        <xdr:cNvPr id="402" name="楕円 401"/>
        <xdr:cNvSpPr/>
      </xdr:nvSpPr>
      <xdr:spPr>
        <a:xfrm>
          <a:off x="16129000" y="634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87753</xdr:rowOff>
    </xdr:from>
    <xdr:ext cx="736600" cy="259045"/>
    <xdr:sp macro="" textlink="">
      <xdr:nvSpPr>
        <xdr:cNvPr id="403" name="テキスト ボックス 402"/>
        <xdr:cNvSpPr txBox="1"/>
      </xdr:nvSpPr>
      <xdr:spPr>
        <a:xfrm>
          <a:off x="15798800" y="643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1376</xdr:rowOff>
    </xdr:from>
    <xdr:to>
      <xdr:col>73</xdr:col>
      <xdr:colOff>44450</xdr:colOff>
      <xdr:row>37</xdr:row>
      <xdr:rowOff>102976</xdr:rowOff>
    </xdr:to>
    <xdr:sp macro="" textlink="">
      <xdr:nvSpPr>
        <xdr:cNvPr id="404" name="楕円 403"/>
        <xdr:cNvSpPr/>
      </xdr:nvSpPr>
      <xdr:spPr>
        <a:xfrm>
          <a:off x="15240000" y="634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87753</xdr:rowOff>
    </xdr:from>
    <xdr:ext cx="762000" cy="259045"/>
    <xdr:sp macro="" textlink="">
      <xdr:nvSpPr>
        <xdr:cNvPr id="405" name="テキスト ボックス 404"/>
        <xdr:cNvSpPr txBox="1"/>
      </xdr:nvSpPr>
      <xdr:spPr>
        <a:xfrm>
          <a:off x="14909800" y="643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3387</xdr:rowOff>
    </xdr:from>
    <xdr:to>
      <xdr:col>68</xdr:col>
      <xdr:colOff>203200</xdr:colOff>
      <xdr:row>37</xdr:row>
      <xdr:rowOff>104987</xdr:rowOff>
    </xdr:to>
    <xdr:sp macro="" textlink="">
      <xdr:nvSpPr>
        <xdr:cNvPr id="406" name="楕円 405"/>
        <xdr:cNvSpPr/>
      </xdr:nvSpPr>
      <xdr:spPr>
        <a:xfrm>
          <a:off x="14351000" y="634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89764</xdr:rowOff>
    </xdr:from>
    <xdr:ext cx="762000" cy="259045"/>
    <xdr:sp macro="" textlink="">
      <xdr:nvSpPr>
        <xdr:cNvPr id="407" name="テキスト ボックス 406"/>
        <xdr:cNvSpPr txBox="1"/>
      </xdr:nvSpPr>
      <xdr:spPr>
        <a:xfrm>
          <a:off x="14020800" y="643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17463</xdr:rowOff>
    </xdr:from>
    <xdr:to>
      <xdr:col>64</xdr:col>
      <xdr:colOff>152400</xdr:colOff>
      <xdr:row>37</xdr:row>
      <xdr:rowOff>119063</xdr:rowOff>
    </xdr:to>
    <xdr:sp macro="" textlink="">
      <xdr:nvSpPr>
        <xdr:cNvPr id="408" name="楕円 407"/>
        <xdr:cNvSpPr/>
      </xdr:nvSpPr>
      <xdr:spPr>
        <a:xfrm>
          <a:off x="13462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103840</xdr:rowOff>
    </xdr:from>
    <xdr:ext cx="762000" cy="259045"/>
    <xdr:sp macro="" textlink="">
      <xdr:nvSpPr>
        <xdr:cNvPr id="409" name="テキスト ボックス 408"/>
        <xdr:cNvSpPr txBox="1"/>
      </xdr:nvSpPr>
      <xdr:spPr>
        <a:xfrm>
          <a:off x="13131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充当可能基金の増加、地方債の新規発行の抑制により地方債の現在高が減少したことで将来負担比率は前年度に比べ減少している。しかしながら、今後は標準財政規模は減少していく見込みであることから、標準財政規模に見合った支出を心がけていくとともに、引き続き公債費の抑制を図り財政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20250</xdr:rowOff>
    </xdr:from>
    <xdr:to>
      <xdr:col>81</xdr:col>
      <xdr:colOff>44450</xdr:colOff>
      <xdr:row>16</xdr:row>
      <xdr:rowOff>43039</xdr:rowOff>
    </xdr:to>
    <xdr:cxnSp macro="">
      <xdr:nvCxnSpPr>
        <xdr:cNvPr id="443" name="直線コネクタ 442"/>
        <xdr:cNvCxnSpPr/>
      </xdr:nvCxnSpPr>
      <xdr:spPr>
        <a:xfrm flipV="1">
          <a:off x="16179800" y="2763450"/>
          <a:ext cx="838200" cy="2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43039</xdr:rowOff>
    </xdr:from>
    <xdr:to>
      <xdr:col>77</xdr:col>
      <xdr:colOff>44450</xdr:colOff>
      <xdr:row>16</xdr:row>
      <xdr:rowOff>130175</xdr:rowOff>
    </xdr:to>
    <xdr:cxnSp macro="">
      <xdr:nvCxnSpPr>
        <xdr:cNvPr id="446" name="直線コネクタ 445"/>
        <xdr:cNvCxnSpPr/>
      </xdr:nvCxnSpPr>
      <xdr:spPr>
        <a:xfrm flipV="1">
          <a:off x="15290800" y="2786239"/>
          <a:ext cx="889000" cy="87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130175</xdr:rowOff>
    </xdr:from>
    <xdr:to>
      <xdr:col>72</xdr:col>
      <xdr:colOff>203200</xdr:colOff>
      <xdr:row>17</xdr:row>
      <xdr:rowOff>100824</xdr:rowOff>
    </xdr:to>
    <xdr:cxnSp macro="">
      <xdr:nvCxnSpPr>
        <xdr:cNvPr id="449" name="直線コネクタ 448"/>
        <xdr:cNvCxnSpPr/>
      </xdr:nvCxnSpPr>
      <xdr:spPr>
        <a:xfrm flipV="1">
          <a:off x="14401800" y="2873375"/>
          <a:ext cx="889000" cy="14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100824</xdr:rowOff>
    </xdr:from>
    <xdr:to>
      <xdr:col>68</xdr:col>
      <xdr:colOff>152400</xdr:colOff>
      <xdr:row>19</xdr:row>
      <xdr:rowOff>134620</xdr:rowOff>
    </xdr:to>
    <xdr:cxnSp macro="">
      <xdr:nvCxnSpPr>
        <xdr:cNvPr id="452" name="直線コネクタ 451"/>
        <xdr:cNvCxnSpPr/>
      </xdr:nvCxnSpPr>
      <xdr:spPr>
        <a:xfrm flipV="1">
          <a:off x="13512800" y="3015474"/>
          <a:ext cx="889000" cy="37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140900</xdr:rowOff>
    </xdr:from>
    <xdr:to>
      <xdr:col>81</xdr:col>
      <xdr:colOff>95250</xdr:colOff>
      <xdr:row>16</xdr:row>
      <xdr:rowOff>71050</xdr:rowOff>
    </xdr:to>
    <xdr:sp macro="" textlink="">
      <xdr:nvSpPr>
        <xdr:cNvPr id="462" name="楕円 461"/>
        <xdr:cNvSpPr/>
      </xdr:nvSpPr>
      <xdr:spPr>
        <a:xfrm>
          <a:off x="16967200" y="271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112977</xdr:rowOff>
    </xdr:from>
    <xdr:ext cx="762000" cy="259045"/>
    <xdr:sp macro="" textlink="">
      <xdr:nvSpPr>
        <xdr:cNvPr id="463" name="将来負担の状況該当値テキスト"/>
        <xdr:cNvSpPr txBox="1"/>
      </xdr:nvSpPr>
      <xdr:spPr>
        <a:xfrm>
          <a:off x="17106900" y="268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163689</xdr:rowOff>
    </xdr:from>
    <xdr:to>
      <xdr:col>77</xdr:col>
      <xdr:colOff>95250</xdr:colOff>
      <xdr:row>16</xdr:row>
      <xdr:rowOff>93839</xdr:rowOff>
    </xdr:to>
    <xdr:sp macro="" textlink="">
      <xdr:nvSpPr>
        <xdr:cNvPr id="464" name="楕円 463"/>
        <xdr:cNvSpPr/>
      </xdr:nvSpPr>
      <xdr:spPr>
        <a:xfrm>
          <a:off x="16129000" y="273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78616</xdr:rowOff>
    </xdr:from>
    <xdr:ext cx="736600" cy="259045"/>
    <xdr:sp macro="" textlink="">
      <xdr:nvSpPr>
        <xdr:cNvPr id="465" name="テキスト ボックス 464"/>
        <xdr:cNvSpPr txBox="1"/>
      </xdr:nvSpPr>
      <xdr:spPr>
        <a:xfrm>
          <a:off x="15798800" y="2821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79375</xdr:rowOff>
    </xdr:from>
    <xdr:to>
      <xdr:col>73</xdr:col>
      <xdr:colOff>44450</xdr:colOff>
      <xdr:row>17</xdr:row>
      <xdr:rowOff>9525</xdr:rowOff>
    </xdr:to>
    <xdr:sp macro="" textlink="">
      <xdr:nvSpPr>
        <xdr:cNvPr id="466" name="楕円 465"/>
        <xdr:cNvSpPr/>
      </xdr:nvSpPr>
      <xdr:spPr>
        <a:xfrm>
          <a:off x="15240000" y="282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165752</xdr:rowOff>
    </xdr:from>
    <xdr:ext cx="762000" cy="259045"/>
    <xdr:sp macro="" textlink="">
      <xdr:nvSpPr>
        <xdr:cNvPr id="467" name="テキスト ボックス 466"/>
        <xdr:cNvSpPr txBox="1"/>
      </xdr:nvSpPr>
      <xdr:spPr>
        <a:xfrm>
          <a:off x="14909800" y="290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50024</xdr:rowOff>
    </xdr:from>
    <xdr:to>
      <xdr:col>68</xdr:col>
      <xdr:colOff>203200</xdr:colOff>
      <xdr:row>17</xdr:row>
      <xdr:rowOff>151624</xdr:rowOff>
    </xdr:to>
    <xdr:sp macro="" textlink="">
      <xdr:nvSpPr>
        <xdr:cNvPr id="468" name="楕円 467"/>
        <xdr:cNvSpPr/>
      </xdr:nvSpPr>
      <xdr:spPr>
        <a:xfrm>
          <a:off x="14351000" y="296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136401</xdr:rowOff>
    </xdr:from>
    <xdr:ext cx="762000" cy="259045"/>
    <xdr:sp macro="" textlink="">
      <xdr:nvSpPr>
        <xdr:cNvPr id="469" name="テキスト ボックス 468"/>
        <xdr:cNvSpPr txBox="1"/>
      </xdr:nvSpPr>
      <xdr:spPr>
        <a:xfrm>
          <a:off x="14020800" y="3051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83820</xdr:rowOff>
    </xdr:from>
    <xdr:to>
      <xdr:col>64</xdr:col>
      <xdr:colOff>152400</xdr:colOff>
      <xdr:row>20</xdr:row>
      <xdr:rowOff>13970</xdr:rowOff>
    </xdr:to>
    <xdr:sp macro="" textlink="">
      <xdr:nvSpPr>
        <xdr:cNvPr id="470" name="楕円 469"/>
        <xdr:cNvSpPr/>
      </xdr:nvSpPr>
      <xdr:spPr>
        <a:xfrm>
          <a:off x="13462000" y="334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170197</xdr:rowOff>
    </xdr:from>
    <xdr:ext cx="762000" cy="259045"/>
    <xdr:sp macro="" textlink="">
      <xdr:nvSpPr>
        <xdr:cNvPr id="471" name="テキスト ボックス 470"/>
        <xdr:cNvSpPr txBox="1"/>
      </xdr:nvSpPr>
      <xdr:spPr>
        <a:xfrm>
          <a:off x="13131800" y="34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長崎県松浦市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20,439
20,104
130.55
20,571,139
19,801,046
536,587
9,270,152
16,874,839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れまで職員数の削減に加え、時間外勤務手当の削減、各種委員の見直しなど経常的な人件費の抑制を継続的に取り組んでいるが、飛び地・離島地域による市町村合併をしたことで地理的要因や合併後の均衡ある発展、更に災害・原子力対策のため各支所に一定数の職員配置が必要であるため、類似団体平均値をやや上回っている。今後は人口推移を注視し人口規模に見合った適正な職員配置を行い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49276</xdr:rowOff>
    </xdr:from>
    <xdr:to>
      <xdr:col>24</xdr:col>
      <xdr:colOff>25400</xdr:colOff>
      <xdr:row>38</xdr:row>
      <xdr:rowOff>127000</xdr:rowOff>
    </xdr:to>
    <xdr:cxnSp macro="">
      <xdr:nvCxnSpPr>
        <xdr:cNvPr id="64" name="直線コネクタ 63"/>
        <xdr:cNvCxnSpPr/>
      </xdr:nvCxnSpPr>
      <xdr:spPr>
        <a:xfrm>
          <a:off x="3987800" y="6564376"/>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xdr:rowOff>
    </xdr:from>
    <xdr:to>
      <xdr:col>19</xdr:col>
      <xdr:colOff>187325</xdr:colOff>
      <xdr:row>38</xdr:row>
      <xdr:rowOff>49276</xdr:rowOff>
    </xdr:to>
    <xdr:cxnSp macro="">
      <xdr:nvCxnSpPr>
        <xdr:cNvPr id="67" name="直線コネクタ 66"/>
        <xdr:cNvCxnSpPr/>
      </xdr:nvCxnSpPr>
      <xdr:spPr>
        <a:xfrm>
          <a:off x="3098800" y="65186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120142</xdr:rowOff>
    </xdr:from>
    <xdr:to>
      <xdr:col>15</xdr:col>
      <xdr:colOff>98425</xdr:colOff>
      <xdr:row>38</xdr:row>
      <xdr:rowOff>3556</xdr:rowOff>
    </xdr:to>
    <xdr:cxnSp macro="">
      <xdr:nvCxnSpPr>
        <xdr:cNvPr id="70" name="直線コネクタ 69"/>
        <xdr:cNvCxnSpPr/>
      </xdr:nvCxnSpPr>
      <xdr:spPr>
        <a:xfrm>
          <a:off x="2209800" y="64637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120142</xdr:rowOff>
    </xdr:from>
    <xdr:to>
      <xdr:col>11</xdr:col>
      <xdr:colOff>9525</xdr:colOff>
      <xdr:row>37</xdr:row>
      <xdr:rowOff>161290</xdr:rowOff>
    </xdr:to>
    <xdr:cxnSp macro="">
      <xdr:nvCxnSpPr>
        <xdr:cNvPr id="73" name="直線コネクタ 72"/>
        <xdr:cNvCxnSpPr/>
      </xdr:nvCxnSpPr>
      <xdr:spPr>
        <a:xfrm flipV="1">
          <a:off x="1320800" y="64637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3" name="楕円 82"/>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4" name="人件費該当値テキスト"/>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169926</xdr:rowOff>
    </xdr:from>
    <xdr:to>
      <xdr:col>20</xdr:col>
      <xdr:colOff>38100</xdr:colOff>
      <xdr:row>38</xdr:row>
      <xdr:rowOff>100076</xdr:rowOff>
    </xdr:to>
    <xdr:sp macro="" textlink="">
      <xdr:nvSpPr>
        <xdr:cNvPr id="85" name="楕円 84"/>
        <xdr:cNvSpPr/>
      </xdr:nvSpPr>
      <xdr:spPr>
        <a:xfrm>
          <a:off x="3937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84853</xdr:rowOff>
    </xdr:from>
    <xdr:ext cx="736600" cy="259045"/>
    <xdr:sp macro="" textlink="">
      <xdr:nvSpPr>
        <xdr:cNvPr id="86" name="テキスト ボックス 85"/>
        <xdr:cNvSpPr txBox="1"/>
      </xdr:nvSpPr>
      <xdr:spPr>
        <a:xfrm>
          <a:off x="3606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124206</xdr:rowOff>
    </xdr:from>
    <xdr:to>
      <xdr:col>15</xdr:col>
      <xdr:colOff>149225</xdr:colOff>
      <xdr:row>38</xdr:row>
      <xdr:rowOff>54356</xdr:rowOff>
    </xdr:to>
    <xdr:sp macro="" textlink="">
      <xdr:nvSpPr>
        <xdr:cNvPr id="87" name="楕円 86"/>
        <xdr:cNvSpPr/>
      </xdr:nvSpPr>
      <xdr:spPr>
        <a:xfrm>
          <a:off x="3048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39133</xdr:rowOff>
    </xdr:from>
    <xdr:ext cx="762000" cy="259045"/>
    <xdr:sp macro="" textlink="">
      <xdr:nvSpPr>
        <xdr:cNvPr id="88" name="テキスト ボックス 87"/>
        <xdr:cNvSpPr txBox="1"/>
      </xdr:nvSpPr>
      <xdr:spPr>
        <a:xfrm>
          <a:off x="2717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69342</xdr:rowOff>
    </xdr:from>
    <xdr:to>
      <xdr:col>11</xdr:col>
      <xdr:colOff>60325</xdr:colOff>
      <xdr:row>37</xdr:row>
      <xdr:rowOff>170942</xdr:rowOff>
    </xdr:to>
    <xdr:sp macro="" textlink="">
      <xdr:nvSpPr>
        <xdr:cNvPr id="89" name="楕円 88"/>
        <xdr:cNvSpPr/>
      </xdr:nvSpPr>
      <xdr:spPr>
        <a:xfrm>
          <a:off x="2159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155719</xdr:rowOff>
    </xdr:from>
    <xdr:ext cx="762000" cy="259045"/>
    <xdr:sp macro="" textlink="">
      <xdr:nvSpPr>
        <xdr:cNvPr id="90" name="テキスト ボックス 89"/>
        <xdr:cNvSpPr txBox="1"/>
      </xdr:nvSpPr>
      <xdr:spPr>
        <a:xfrm>
          <a:off x="1828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1" name="楕円 90"/>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2" name="テキスト ボックス 91"/>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事務事業の見直しや枠配分予算の設定により需用費の削減や一部委託料の圧縮が図られ類似団体平均値を下回ってきている。今後も経常的な維持管理経費と公共施設の維持の総合的なバランスを保ちながら必要最小限の経費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24130</xdr:rowOff>
    </xdr:from>
    <xdr:to>
      <xdr:col>82</xdr:col>
      <xdr:colOff>107950</xdr:colOff>
      <xdr:row>15</xdr:row>
      <xdr:rowOff>85090</xdr:rowOff>
    </xdr:to>
    <xdr:cxnSp macro="">
      <xdr:nvCxnSpPr>
        <xdr:cNvPr id="125" name="直線コネクタ 124"/>
        <xdr:cNvCxnSpPr/>
      </xdr:nvCxnSpPr>
      <xdr:spPr>
        <a:xfrm>
          <a:off x="15671800" y="25958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165100</xdr:rowOff>
    </xdr:from>
    <xdr:to>
      <xdr:col>78</xdr:col>
      <xdr:colOff>69850</xdr:colOff>
      <xdr:row>15</xdr:row>
      <xdr:rowOff>24130</xdr:rowOff>
    </xdr:to>
    <xdr:cxnSp macro="">
      <xdr:nvCxnSpPr>
        <xdr:cNvPr id="128" name="直線コネクタ 127"/>
        <xdr:cNvCxnSpPr/>
      </xdr:nvCxnSpPr>
      <xdr:spPr>
        <a:xfrm>
          <a:off x="14782800" y="2565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0" name="テキスト ボックス 129"/>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134620</xdr:rowOff>
    </xdr:from>
    <xdr:to>
      <xdr:col>73</xdr:col>
      <xdr:colOff>180975</xdr:colOff>
      <xdr:row>14</xdr:row>
      <xdr:rowOff>165100</xdr:rowOff>
    </xdr:to>
    <xdr:cxnSp macro="">
      <xdr:nvCxnSpPr>
        <xdr:cNvPr id="131" name="直線コネクタ 130"/>
        <xdr:cNvCxnSpPr/>
      </xdr:nvCxnSpPr>
      <xdr:spPr>
        <a:xfrm>
          <a:off x="13893800" y="2534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134620</xdr:rowOff>
    </xdr:from>
    <xdr:to>
      <xdr:col>69</xdr:col>
      <xdr:colOff>92075</xdr:colOff>
      <xdr:row>15</xdr:row>
      <xdr:rowOff>24130</xdr:rowOff>
    </xdr:to>
    <xdr:cxnSp macro="">
      <xdr:nvCxnSpPr>
        <xdr:cNvPr id="134" name="直線コネクタ 133"/>
        <xdr:cNvCxnSpPr/>
      </xdr:nvCxnSpPr>
      <xdr:spPr>
        <a:xfrm flipV="1">
          <a:off x="13004800" y="2534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34290</xdr:rowOff>
    </xdr:from>
    <xdr:to>
      <xdr:col>82</xdr:col>
      <xdr:colOff>158750</xdr:colOff>
      <xdr:row>15</xdr:row>
      <xdr:rowOff>135890</xdr:rowOff>
    </xdr:to>
    <xdr:sp macro="" textlink="">
      <xdr:nvSpPr>
        <xdr:cNvPr id="144" name="楕円 143"/>
        <xdr:cNvSpPr/>
      </xdr:nvSpPr>
      <xdr:spPr>
        <a:xfrm>
          <a:off x="164592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50817</xdr:rowOff>
    </xdr:from>
    <xdr:ext cx="762000" cy="259045"/>
    <xdr:sp macro="" textlink="">
      <xdr:nvSpPr>
        <xdr:cNvPr id="145" name="物件費該当値テキスト"/>
        <xdr:cNvSpPr txBox="1"/>
      </xdr:nvSpPr>
      <xdr:spPr>
        <a:xfrm>
          <a:off x="165989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144780</xdr:rowOff>
    </xdr:from>
    <xdr:to>
      <xdr:col>78</xdr:col>
      <xdr:colOff>120650</xdr:colOff>
      <xdr:row>15</xdr:row>
      <xdr:rowOff>74930</xdr:rowOff>
    </xdr:to>
    <xdr:sp macro="" textlink="">
      <xdr:nvSpPr>
        <xdr:cNvPr id="146" name="楕円 145"/>
        <xdr:cNvSpPr/>
      </xdr:nvSpPr>
      <xdr:spPr>
        <a:xfrm>
          <a:off x="15621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85107</xdr:rowOff>
    </xdr:from>
    <xdr:ext cx="736600" cy="259045"/>
    <xdr:sp macro="" textlink="">
      <xdr:nvSpPr>
        <xdr:cNvPr id="147" name="テキスト ボックス 146"/>
        <xdr:cNvSpPr txBox="1"/>
      </xdr:nvSpPr>
      <xdr:spPr>
        <a:xfrm>
          <a:off x="15290800" y="231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114300</xdr:rowOff>
    </xdr:from>
    <xdr:to>
      <xdr:col>74</xdr:col>
      <xdr:colOff>31750</xdr:colOff>
      <xdr:row>15</xdr:row>
      <xdr:rowOff>44450</xdr:rowOff>
    </xdr:to>
    <xdr:sp macro="" textlink="">
      <xdr:nvSpPr>
        <xdr:cNvPr id="148" name="楕円 147"/>
        <xdr:cNvSpPr/>
      </xdr:nvSpPr>
      <xdr:spPr>
        <a:xfrm>
          <a:off x="147320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54627</xdr:rowOff>
    </xdr:from>
    <xdr:ext cx="762000" cy="259045"/>
    <xdr:sp macro="" textlink="">
      <xdr:nvSpPr>
        <xdr:cNvPr id="149" name="テキスト ボックス 148"/>
        <xdr:cNvSpPr txBox="1"/>
      </xdr:nvSpPr>
      <xdr:spPr>
        <a:xfrm>
          <a:off x="14401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83820</xdr:rowOff>
    </xdr:from>
    <xdr:to>
      <xdr:col>69</xdr:col>
      <xdr:colOff>142875</xdr:colOff>
      <xdr:row>15</xdr:row>
      <xdr:rowOff>13970</xdr:rowOff>
    </xdr:to>
    <xdr:sp macro="" textlink="">
      <xdr:nvSpPr>
        <xdr:cNvPr id="150" name="楕円 149"/>
        <xdr:cNvSpPr/>
      </xdr:nvSpPr>
      <xdr:spPr>
        <a:xfrm>
          <a:off x="13843000" y="248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24147</xdr:rowOff>
    </xdr:from>
    <xdr:ext cx="762000" cy="259045"/>
    <xdr:sp macro="" textlink="">
      <xdr:nvSpPr>
        <xdr:cNvPr id="151" name="テキスト ボックス 150"/>
        <xdr:cNvSpPr txBox="1"/>
      </xdr:nvSpPr>
      <xdr:spPr>
        <a:xfrm>
          <a:off x="13512800" y="225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52" name="楕円 151"/>
        <xdr:cNvSpPr/>
      </xdr:nvSpPr>
      <xdr:spPr>
        <a:xfrm>
          <a:off x="12954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53" name="テキスト ボックス 152"/>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近年、障害者等の自立支援事業に関する事業所の設立や制度の周知が図られ多様なサービスの提供に対する利用の増加や介護・訓練等の給付費の増加がみられる。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一方で、生活困窮者への就労支援及び就労相談、家計改善相談業務のサポート体制の充実などの成果により、以前は県内で高い水準であった生活保護受給者比率は近年低下してきている。引き続き、サポート体制の充実等により受給率を下げることで扶助費の抑制を図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91622</xdr:rowOff>
    </xdr:from>
    <xdr:to>
      <xdr:col>24</xdr:col>
      <xdr:colOff>25400</xdr:colOff>
      <xdr:row>57</xdr:row>
      <xdr:rowOff>113393</xdr:rowOff>
    </xdr:to>
    <xdr:cxnSp macro="">
      <xdr:nvCxnSpPr>
        <xdr:cNvPr id="188" name="直線コネクタ 187"/>
        <xdr:cNvCxnSpPr/>
      </xdr:nvCxnSpPr>
      <xdr:spPr>
        <a:xfrm flipV="1">
          <a:off x="3987800" y="98642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48078</xdr:rowOff>
    </xdr:from>
    <xdr:to>
      <xdr:col>19</xdr:col>
      <xdr:colOff>187325</xdr:colOff>
      <xdr:row>57</xdr:row>
      <xdr:rowOff>113393</xdr:rowOff>
    </xdr:to>
    <xdr:cxnSp macro="">
      <xdr:nvCxnSpPr>
        <xdr:cNvPr id="191" name="直線コネクタ 190"/>
        <xdr:cNvCxnSpPr/>
      </xdr:nvCxnSpPr>
      <xdr:spPr>
        <a:xfrm>
          <a:off x="3098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4535</xdr:rowOff>
    </xdr:from>
    <xdr:to>
      <xdr:col>15</xdr:col>
      <xdr:colOff>98425</xdr:colOff>
      <xdr:row>57</xdr:row>
      <xdr:rowOff>48078</xdr:rowOff>
    </xdr:to>
    <xdr:cxnSp macro="">
      <xdr:nvCxnSpPr>
        <xdr:cNvPr id="194" name="直線コネクタ 193"/>
        <xdr:cNvCxnSpPr/>
      </xdr:nvCxnSpPr>
      <xdr:spPr>
        <a:xfrm>
          <a:off x="2209800" y="9777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132443</xdr:rowOff>
    </xdr:from>
    <xdr:to>
      <xdr:col>11</xdr:col>
      <xdr:colOff>9525</xdr:colOff>
      <xdr:row>57</xdr:row>
      <xdr:rowOff>4535</xdr:rowOff>
    </xdr:to>
    <xdr:cxnSp macro="">
      <xdr:nvCxnSpPr>
        <xdr:cNvPr id="197" name="直線コネクタ 196"/>
        <xdr:cNvCxnSpPr/>
      </xdr:nvCxnSpPr>
      <xdr:spPr>
        <a:xfrm>
          <a:off x="1320800" y="97336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01" name="テキスト ボックス 200"/>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40822</xdr:rowOff>
    </xdr:from>
    <xdr:to>
      <xdr:col>24</xdr:col>
      <xdr:colOff>76200</xdr:colOff>
      <xdr:row>57</xdr:row>
      <xdr:rowOff>142422</xdr:rowOff>
    </xdr:to>
    <xdr:sp macro="" textlink="">
      <xdr:nvSpPr>
        <xdr:cNvPr id="207" name="楕円 206"/>
        <xdr:cNvSpPr/>
      </xdr:nvSpPr>
      <xdr:spPr>
        <a:xfrm>
          <a:off x="4775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12899</xdr:rowOff>
    </xdr:from>
    <xdr:ext cx="762000" cy="259045"/>
    <xdr:sp macro="" textlink="">
      <xdr:nvSpPr>
        <xdr:cNvPr id="208" name="扶助費該当値テキスト"/>
        <xdr:cNvSpPr txBox="1"/>
      </xdr:nvSpPr>
      <xdr:spPr>
        <a:xfrm>
          <a:off x="4914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62593</xdr:rowOff>
    </xdr:from>
    <xdr:to>
      <xdr:col>20</xdr:col>
      <xdr:colOff>38100</xdr:colOff>
      <xdr:row>57</xdr:row>
      <xdr:rowOff>164193</xdr:rowOff>
    </xdr:to>
    <xdr:sp macro="" textlink="">
      <xdr:nvSpPr>
        <xdr:cNvPr id="209" name="楕円 208"/>
        <xdr:cNvSpPr/>
      </xdr:nvSpPr>
      <xdr:spPr>
        <a:xfrm>
          <a:off x="3937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148970</xdr:rowOff>
    </xdr:from>
    <xdr:ext cx="736600" cy="259045"/>
    <xdr:sp macro="" textlink="">
      <xdr:nvSpPr>
        <xdr:cNvPr id="210" name="テキスト ボックス 209"/>
        <xdr:cNvSpPr txBox="1"/>
      </xdr:nvSpPr>
      <xdr:spPr>
        <a:xfrm>
          <a:off x="3606800" y="992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168728</xdr:rowOff>
    </xdr:from>
    <xdr:to>
      <xdr:col>15</xdr:col>
      <xdr:colOff>149225</xdr:colOff>
      <xdr:row>57</xdr:row>
      <xdr:rowOff>98878</xdr:rowOff>
    </xdr:to>
    <xdr:sp macro="" textlink="">
      <xdr:nvSpPr>
        <xdr:cNvPr id="211" name="楕円 210"/>
        <xdr:cNvSpPr/>
      </xdr:nvSpPr>
      <xdr:spPr>
        <a:xfrm>
          <a:off x="3048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83655</xdr:rowOff>
    </xdr:from>
    <xdr:ext cx="762000" cy="259045"/>
    <xdr:sp macro="" textlink="">
      <xdr:nvSpPr>
        <xdr:cNvPr id="212" name="テキスト ボックス 211"/>
        <xdr:cNvSpPr txBox="1"/>
      </xdr:nvSpPr>
      <xdr:spPr>
        <a:xfrm>
          <a:off x="2717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125185</xdr:rowOff>
    </xdr:from>
    <xdr:to>
      <xdr:col>11</xdr:col>
      <xdr:colOff>60325</xdr:colOff>
      <xdr:row>57</xdr:row>
      <xdr:rowOff>55335</xdr:rowOff>
    </xdr:to>
    <xdr:sp macro="" textlink="">
      <xdr:nvSpPr>
        <xdr:cNvPr id="213" name="楕円 212"/>
        <xdr:cNvSpPr/>
      </xdr:nvSpPr>
      <xdr:spPr>
        <a:xfrm>
          <a:off x="2159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40112</xdr:rowOff>
    </xdr:from>
    <xdr:ext cx="762000" cy="259045"/>
    <xdr:sp macro="" textlink="">
      <xdr:nvSpPr>
        <xdr:cNvPr id="214" name="テキスト ボックス 213"/>
        <xdr:cNvSpPr txBox="1"/>
      </xdr:nvSpPr>
      <xdr:spPr>
        <a:xfrm>
          <a:off x="1828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15" name="楕円 214"/>
        <xdr:cNvSpPr/>
      </xdr:nvSpPr>
      <xdr:spPr>
        <a:xfrm>
          <a:off x="1270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168020</xdr:rowOff>
    </xdr:from>
    <xdr:ext cx="762000" cy="259045"/>
    <xdr:sp macro="" textlink="">
      <xdr:nvSpPr>
        <xdr:cNvPr id="216" name="テキスト ボックス 215"/>
        <xdr:cNvSpPr txBox="1"/>
      </xdr:nvSpPr>
      <xdr:spPr>
        <a:xfrm>
          <a:off x="939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値を下回っているが、診療所事業などの特別会計への繰出金が外来患者数の減少等により増加傾向にある。今後は診療所事業については患者数の確保に向けた取り組みを検討し経営基盤の安定化を図ることで普通会計の負担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152400</xdr:rowOff>
    </xdr:from>
    <xdr:to>
      <xdr:col>82</xdr:col>
      <xdr:colOff>107950</xdr:colOff>
      <xdr:row>57</xdr:row>
      <xdr:rowOff>57150</xdr:rowOff>
    </xdr:to>
    <xdr:cxnSp macro="">
      <xdr:nvCxnSpPr>
        <xdr:cNvPr id="249" name="直線コネクタ 248"/>
        <xdr:cNvCxnSpPr/>
      </xdr:nvCxnSpPr>
      <xdr:spPr>
        <a:xfrm flipV="1">
          <a:off x="15671800" y="9753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152400</xdr:rowOff>
    </xdr:from>
    <xdr:to>
      <xdr:col>78</xdr:col>
      <xdr:colOff>69850</xdr:colOff>
      <xdr:row>57</xdr:row>
      <xdr:rowOff>57150</xdr:rowOff>
    </xdr:to>
    <xdr:cxnSp macro="">
      <xdr:nvCxnSpPr>
        <xdr:cNvPr id="252" name="直線コネクタ 251"/>
        <xdr:cNvCxnSpPr/>
      </xdr:nvCxnSpPr>
      <xdr:spPr>
        <a:xfrm>
          <a:off x="14782800" y="9753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56</xdr:row>
      <xdr:rowOff>152400</xdr:rowOff>
    </xdr:to>
    <xdr:cxnSp macro="">
      <xdr:nvCxnSpPr>
        <xdr:cNvPr id="255" name="直線コネクタ 254"/>
        <xdr:cNvCxnSpPr/>
      </xdr:nvCxnSpPr>
      <xdr:spPr>
        <a:xfrm>
          <a:off x="13893800" y="9690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101600</xdr:rowOff>
    </xdr:to>
    <xdr:cxnSp macro="">
      <xdr:nvCxnSpPr>
        <xdr:cNvPr id="258" name="直線コネクタ 257"/>
        <xdr:cNvCxnSpPr/>
      </xdr:nvCxnSpPr>
      <xdr:spPr>
        <a:xfrm flipV="1">
          <a:off x="13004800" y="9690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68" name="楕円 267"/>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118127</xdr:rowOff>
    </xdr:from>
    <xdr:ext cx="762000" cy="259045"/>
    <xdr:sp macro="" textlink="">
      <xdr:nvSpPr>
        <xdr:cNvPr id="269" name="その他該当値テキスト"/>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6350</xdr:rowOff>
    </xdr:from>
    <xdr:to>
      <xdr:col>78</xdr:col>
      <xdr:colOff>120650</xdr:colOff>
      <xdr:row>57</xdr:row>
      <xdr:rowOff>107950</xdr:rowOff>
    </xdr:to>
    <xdr:sp macro="" textlink="">
      <xdr:nvSpPr>
        <xdr:cNvPr id="270" name="楕円 269"/>
        <xdr:cNvSpPr/>
      </xdr:nvSpPr>
      <xdr:spPr>
        <a:xfrm>
          <a:off x="15621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118127</xdr:rowOff>
    </xdr:from>
    <xdr:ext cx="736600" cy="259045"/>
    <xdr:sp macro="" textlink="">
      <xdr:nvSpPr>
        <xdr:cNvPr id="271" name="テキスト ボックス 270"/>
        <xdr:cNvSpPr txBox="1"/>
      </xdr:nvSpPr>
      <xdr:spPr>
        <a:xfrm>
          <a:off x="15290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101600</xdr:rowOff>
    </xdr:from>
    <xdr:to>
      <xdr:col>74</xdr:col>
      <xdr:colOff>31750</xdr:colOff>
      <xdr:row>57</xdr:row>
      <xdr:rowOff>31750</xdr:rowOff>
    </xdr:to>
    <xdr:sp macro="" textlink="">
      <xdr:nvSpPr>
        <xdr:cNvPr id="272" name="楕円 271"/>
        <xdr:cNvSpPr/>
      </xdr:nvSpPr>
      <xdr:spPr>
        <a:xfrm>
          <a:off x="14732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41927</xdr:rowOff>
    </xdr:from>
    <xdr:ext cx="762000" cy="259045"/>
    <xdr:sp macro="" textlink="">
      <xdr:nvSpPr>
        <xdr:cNvPr id="273" name="テキスト ボックス 272"/>
        <xdr:cNvSpPr txBox="1"/>
      </xdr:nvSpPr>
      <xdr:spPr>
        <a:xfrm>
          <a:off x="14401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38100</xdr:rowOff>
    </xdr:from>
    <xdr:to>
      <xdr:col>69</xdr:col>
      <xdr:colOff>142875</xdr:colOff>
      <xdr:row>56</xdr:row>
      <xdr:rowOff>139700</xdr:rowOff>
    </xdr:to>
    <xdr:sp macro="" textlink="">
      <xdr:nvSpPr>
        <xdr:cNvPr id="274" name="楕円 273"/>
        <xdr:cNvSpPr/>
      </xdr:nvSpPr>
      <xdr:spPr>
        <a:xfrm>
          <a:off x="13843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149877</xdr:rowOff>
    </xdr:from>
    <xdr:ext cx="762000" cy="259045"/>
    <xdr:sp macro="" textlink="">
      <xdr:nvSpPr>
        <xdr:cNvPr id="275" name="テキスト ボックス 274"/>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50800</xdr:rowOff>
    </xdr:from>
    <xdr:to>
      <xdr:col>65</xdr:col>
      <xdr:colOff>53975</xdr:colOff>
      <xdr:row>56</xdr:row>
      <xdr:rowOff>152400</xdr:rowOff>
    </xdr:to>
    <xdr:sp macro="" textlink="">
      <xdr:nvSpPr>
        <xdr:cNvPr id="276" name="楕円 275"/>
        <xdr:cNvSpPr/>
      </xdr:nvSpPr>
      <xdr:spPr>
        <a:xfrm>
          <a:off x="12954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162577</xdr:rowOff>
    </xdr:from>
    <xdr:ext cx="762000" cy="259045"/>
    <xdr:sp macro="" textlink="">
      <xdr:nvSpPr>
        <xdr:cNvPr id="277" name="テキスト ボックス 276"/>
        <xdr:cNvSpPr txBox="1"/>
      </xdr:nvSpPr>
      <xdr:spPr>
        <a:xfrm>
          <a:off x="12623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おり、今後老朽化した水道施設の維持管理や更新による水道事業に対する補助金の増加が予想される。引き続き優先度を勘案しながら補助金等の見直しを進めるとともに、適正かつ効果的な補助金交付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145288</xdr:rowOff>
    </xdr:from>
    <xdr:to>
      <xdr:col>82</xdr:col>
      <xdr:colOff>107950</xdr:colOff>
      <xdr:row>37</xdr:row>
      <xdr:rowOff>1270</xdr:rowOff>
    </xdr:to>
    <xdr:cxnSp macro="">
      <xdr:nvCxnSpPr>
        <xdr:cNvPr id="307" name="直線コネクタ 306"/>
        <xdr:cNvCxnSpPr/>
      </xdr:nvCxnSpPr>
      <xdr:spPr>
        <a:xfrm>
          <a:off x="15671800" y="63174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36</xdr:row>
      <xdr:rowOff>145288</xdr:rowOff>
    </xdr:to>
    <xdr:cxnSp macro="">
      <xdr:nvCxnSpPr>
        <xdr:cNvPr id="310" name="直線コネクタ 309"/>
        <xdr:cNvCxnSpPr/>
      </xdr:nvCxnSpPr>
      <xdr:spPr>
        <a:xfrm>
          <a:off x="14782800" y="63083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108712</xdr:rowOff>
    </xdr:from>
    <xdr:to>
      <xdr:col>73</xdr:col>
      <xdr:colOff>180975</xdr:colOff>
      <xdr:row>36</xdr:row>
      <xdr:rowOff>136144</xdr:rowOff>
    </xdr:to>
    <xdr:cxnSp macro="">
      <xdr:nvCxnSpPr>
        <xdr:cNvPr id="313" name="直線コネクタ 312"/>
        <xdr:cNvCxnSpPr/>
      </xdr:nvCxnSpPr>
      <xdr:spPr>
        <a:xfrm>
          <a:off x="13893800" y="62809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108712</xdr:rowOff>
    </xdr:from>
    <xdr:to>
      <xdr:col>69</xdr:col>
      <xdr:colOff>92075</xdr:colOff>
      <xdr:row>37</xdr:row>
      <xdr:rowOff>19558</xdr:rowOff>
    </xdr:to>
    <xdr:cxnSp macro="">
      <xdr:nvCxnSpPr>
        <xdr:cNvPr id="316" name="直線コネクタ 315"/>
        <xdr:cNvCxnSpPr/>
      </xdr:nvCxnSpPr>
      <xdr:spPr>
        <a:xfrm flipV="1">
          <a:off x="13004800" y="628091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26" name="楕円 325"/>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27" name="補助費等該当値テキスト"/>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94488</xdr:rowOff>
    </xdr:from>
    <xdr:to>
      <xdr:col>78</xdr:col>
      <xdr:colOff>120650</xdr:colOff>
      <xdr:row>37</xdr:row>
      <xdr:rowOff>24638</xdr:rowOff>
    </xdr:to>
    <xdr:sp macro="" textlink="">
      <xdr:nvSpPr>
        <xdr:cNvPr id="328" name="楕円 327"/>
        <xdr:cNvSpPr/>
      </xdr:nvSpPr>
      <xdr:spPr>
        <a:xfrm>
          <a:off x="15621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29" name="テキスト ボックス 328"/>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85344</xdr:rowOff>
    </xdr:from>
    <xdr:to>
      <xdr:col>74</xdr:col>
      <xdr:colOff>31750</xdr:colOff>
      <xdr:row>37</xdr:row>
      <xdr:rowOff>15494</xdr:rowOff>
    </xdr:to>
    <xdr:sp macro="" textlink="">
      <xdr:nvSpPr>
        <xdr:cNvPr id="330" name="楕円 329"/>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31" name="テキスト ボックス 330"/>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57912</xdr:rowOff>
    </xdr:from>
    <xdr:to>
      <xdr:col>69</xdr:col>
      <xdr:colOff>142875</xdr:colOff>
      <xdr:row>36</xdr:row>
      <xdr:rowOff>159512</xdr:rowOff>
    </xdr:to>
    <xdr:sp macro="" textlink="">
      <xdr:nvSpPr>
        <xdr:cNvPr id="332" name="楕円 331"/>
        <xdr:cNvSpPr/>
      </xdr:nvSpPr>
      <xdr:spPr>
        <a:xfrm>
          <a:off x="13843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33" name="テキスト ボックス 332"/>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4" name="楕円 333"/>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35" name="テキスト ボックス 334"/>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年度から実施してきた繰上償還及び新発債の抑制の効果により徐々に改善してきた。引き続き事業の厳選・重点化を図りつつ、市債の発行に当たっても年度間の平準化を図り圧縮に努める。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155575</xdr:rowOff>
    </xdr:from>
    <xdr:to>
      <xdr:col>24</xdr:col>
      <xdr:colOff>25400</xdr:colOff>
      <xdr:row>74</xdr:row>
      <xdr:rowOff>167005</xdr:rowOff>
    </xdr:to>
    <xdr:cxnSp macro="">
      <xdr:nvCxnSpPr>
        <xdr:cNvPr id="367" name="直線コネクタ 366"/>
        <xdr:cNvCxnSpPr/>
      </xdr:nvCxnSpPr>
      <xdr:spPr>
        <a:xfrm flipV="1">
          <a:off x="3987800" y="1284287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127652</xdr:rowOff>
    </xdr:from>
    <xdr:ext cx="762000" cy="259045"/>
    <xdr:sp macro="" textlink="">
      <xdr:nvSpPr>
        <xdr:cNvPr id="368" name="公債費平均値テキスト"/>
        <xdr:cNvSpPr txBox="1"/>
      </xdr:nvSpPr>
      <xdr:spPr>
        <a:xfrm>
          <a:off x="4914900" y="12814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167005</xdr:rowOff>
    </xdr:from>
    <xdr:to>
      <xdr:col>19</xdr:col>
      <xdr:colOff>187325</xdr:colOff>
      <xdr:row>75</xdr:row>
      <xdr:rowOff>35560</xdr:rowOff>
    </xdr:to>
    <xdr:cxnSp macro="">
      <xdr:nvCxnSpPr>
        <xdr:cNvPr id="370" name="直線コネクタ 369"/>
        <xdr:cNvCxnSpPr/>
      </xdr:nvCxnSpPr>
      <xdr:spPr>
        <a:xfrm flipV="1">
          <a:off x="3098800" y="1285430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xdr:rowOff>
    </xdr:from>
    <xdr:to>
      <xdr:col>15</xdr:col>
      <xdr:colOff>98425</xdr:colOff>
      <xdr:row>75</xdr:row>
      <xdr:rowOff>35560</xdr:rowOff>
    </xdr:to>
    <xdr:cxnSp macro="">
      <xdr:nvCxnSpPr>
        <xdr:cNvPr id="373" name="直線コネクタ 372"/>
        <xdr:cNvCxnSpPr/>
      </xdr:nvCxnSpPr>
      <xdr:spPr>
        <a:xfrm>
          <a:off x="2209800" y="128714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xdr:rowOff>
    </xdr:from>
    <xdr:to>
      <xdr:col>11</xdr:col>
      <xdr:colOff>9525</xdr:colOff>
      <xdr:row>75</xdr:row>
      <xdr:rowOff>27940</xdr:rowOff>
    </xdr:to>
    <xdr:cxnSp macro="">
      <xdr:nvCxnSpPr>
        <xdr:cNvPr id="376" name="直線コネクタ 375"/>
        <xdr:cNvCxnSpPr/>
      </xdr:nvCxnSpPr>
      <xdr:spPr>
        <a:xfrm flipV="1">
          <a:off x="1320800" y="128714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104775</xdr:rowOff>
    </xdr:from>
    <xdr:to>
      <xdr:col>24</xdr:col>
      <xdr:colOff>76200</xdr:colOff>
      <xdr:row>75</xdr:row>
      <xdr:rowOff>34925</xdr:rowOff>
    </xdr:to>
    <xdr:sp macro="" textlink="">
      <xdr:nvSpPr>
        <xdr:cNvPr id="386" name="楕円 385"/>
        <xdr:cNvSpPr/>
      </xdr:nvSpPr>
      <xdr:spPr>
        <a:xfrm>
          <a:off x="4775200" y="1279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13352</xdr:rowOff>
    </xdr:from>
    <xdr:ext cx="762000" cy="259045"/>
    <xdr:sp macro="" textlink="">
      <xdr:nvSpPr>
        <xdr:cNvPr id="387" name="公債費該当値テキスト"/>
        <xdr:cNvSpPr txBox="1"/>
      </xdr:nvSpPr>
      <xdr:spPr>
        <a:xfrm>
          <a:off x="4914900" y="1270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116205</xdr:rowOff>
    </xdr:from>
    <xdr:to>
      <xdr:col>20</xdr:col>
      <xdr:colOff>38100</xdr:colOff>
      <xdr:row>75</xdr:row>
      <xdr:rowOff>46355</xdr:rowOff>
    </xdr:to>
    <xdr:sp macro="" textlink="">
      <xdr:nvSpPr>
        <xdr:cNvPr id="388" name="楕円 387"/>
        <xdr:cNvSpPr/>
      </xdr:nvSpPr>
      <xdr:spPr>
        <a:xfrm>
          <a:off x="3937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56532</xdr:rowOff>
    </xdr:from>
    <xdr:ext cx="736600" cy="259045"/>
    <xdr:sp macro="" textlink="">
      <xdr:nvSpPr>
        <xdr:cNvPr id="389" name="テキスト ボックス 388"/>
        <xdr:cNvSpPr txBox="1"/>
      </xdr:nvSpPr>
      <xdr:spPr>
        <a:xfrm>
          <a:off x="3606800" y="12572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156210</xdr:rowOff>
    </xdr:from>
    <xdr:to>
      <xdr:col>15</xdr:col>
      <xdr:colOff>149225</xdr:colOff>
      <xdr:row>75</xdr:row>
      <xdr:rowOff>86360</xdr:rowOff>
    </xdr:to>
    <xdr:sp macro="" textlink="">
      <xdr:nvSpPr>
        <xdr:cNvPr id="390" name="楕円 389"/>
        <xdr:cNvSpPr/>
      </xdr:nvSpPr>
      <xdr:spPr>
        <a:xfrm>
          <a:off x="3048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71137</xdr:rowOff>
    </xdr:from>
    <xdr:ext cx="762000" cy="259045"/>
    <xdr:sp macro="" textlink="">
      <xdr:nvSpPr>
        <xdr:cNvPr id="391" name="テキスト ボックス 390"/>
        <xdr:cNvSpPr txBox="1"/>
      </xdr:nvSpPr>
      <xdr:spPr>
        <a:xfrm>
          <a:off x="2717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133350</xdr:rowOff>
    </xdr:from>
    <xdr:to>
      <xdr:col>11</xdr:col>
      <xdr:colOff>60325</xdr:colOff>
      <xdr:row>75</xdr:row>
      <xdr:rowOff>63500</xdr:rowOff>
    </xdr:to>
    <xdr:sp macro="" textlink="">
      <xdr:nvSpPr>
        <xdr:cNvPr id="392" name="楕円 391"/>
        <xdr:cNvSpPr/>
      </xdr:nvSpPr>
      <xdr:spPr>
        <a:xfrm>
          <a:off x="2159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48277</xdr:rowOff>
    </xdr:from>
    <xdr:ext cx="762000" cy="259045"/>
    <xdr:sp macro="" textlink="">
      <xdr:nvSpPr>
        <xdr:cNvPr id="393" name="テキスト ボックス 392"/>
        <xdr:cNvSpPr txBox="1"/>
      </xdr:nvSpPr>
      <xdr:spPr>
        <a:xfrm>
          <a:off x="1828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148590</xdr:rowOff>
    </xdr:from>
    <xdr:to>
      <xdr:col>6</xdr:col>
      <xdr:colOff>171450</xdr:colOff>
      <xdr:row>75</xdr:row>
      <xdr:rowOff>78740</xdr:rowOff>
    </xdr:to>
    <xdr:sp macro="" textlink="">
      <xdr:nvSpPr>
        <xdr:cNvPr id="394" name="楕円 393"/>
        <xdr:cNvSpPr/>
      </xdr:nvSpPr>
      <xdr:spPr>
        <a:xfrm>
          <a:off x="1270000" y="1283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63517</xdr:rowOff>
    </xdr:from>
    <xdr:ext cx="762000" cy="259045"/>
    <xdr:sp macro="" textlink="">
      <xdr:nvSpPr>
        <xdr:cNvPr id="395" name="テキスト ボックス 394"/>
        <xdr:cNvSpPr txBox="1"/>
      </xdr:nvSpPr>
      <xdr:spPr>
        <a:xfrm>
          <a:off x="939800" y="12922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市独自の子育て支援に関する政策の充実を図っていることや一部事務組合への負担金や障害者等への給付費並びに診療所事業や後期高齢者医療などの特別会計への繰出金が増加傾向にあるため、令和</a:t>
          </a:r>
          <a:r>
            <a:rPr kumimoji="1" lang="en-US" altLang="ja-JP" sz="1250">
              <a:latin typeface="ＭＳ Ｐゴシック" panose="020B0600070205080204" pitchFamily="50" charset="-128"/>
              <a:ea typeface="ＭＳ Ｐゴシック" panose="020B0600070205080204" pitchFamily="50" charset="-128"/>
            </a:rPr>
            <a:t>3</a:t>
          </a:r>
          <a:r>
            <a:rPr kumimoji="1" lang="ja-JP" altLang="en-US" sz="1250">
              <a:latin typeface="ＭＳ Ｐゴシック" panose="020B0600070205080204" pitchFamily="50" charset="-128"/>
              <a:ea typeface="ＭＳ Ｐゴシック" panose="020B0600070205080204" pitchFamily="50" charset="-128"/>
            </a:rPr>
            <a:t>年度以降悪化し令和</a:t>
          </a:r>
          <a:r>
            <a:rPr kumimoji="1" lang="en-US" altLang="ja-JP" sz="1250">
              <a:latin typeface="ＭＳ Ｐゴシック" panose="020B0600070205080204" pitchFamily="50" charset="-128"/>
              <a:ea typeface="ＭＳ Ｐゴシック" panose="020B0600070205080204" pitchFamily="50" charset="-128"/>
            </a:rPr>
            <a:t>6</a:t>
          </a:r>
          <a:r>
            <a:rPr kumimoji="1" lang="ja-JP" altLang="en-US" sz="1250">
              <a:latin typeface="ＭＳ Ｐゴシック" panose="020B0600070205080204" pitchFamily="50" charset="-128"/>
              <a:ea typeface="ＭＳ Ｐゴシック" panose="020B0600070205080204" pitchFamily="50" charset="-128"/>
            </a:rPr>
            <a:t>年度には類似団体平均値を</a:t>
          </a:r>
          <a:r>
            <a:rPr kumimoji="1" lang="en-US" altLang="ja-JP" sz="1250">
              <a:latin typeface="ＭＳ Ｐゴシック" panose="020B0600070205080204" pitchFamily="50" charset="-128"/>
              <a:ea typeface="ＭＳ Ｐゴシック" panose="020B0600070205080204" pitchFamily="50" charset="-128"/>
            </a:rPr>
            <a:t>1.5</a:t>
          </a:r>
          <a:r>
            <a:rPr kumimoji="1" lang="ja-JP" altLang="en-US" sz="1250">
              <a:latin typeface="ＭＳ Ｐゴシック" panose="020B0600070205080204" pitchFamily="50" charset="-128"/>
              <a:ea typeface="ＭＳ Ｐゴシック" panose="020B0600070205080204" pitchFamily="50" charset="-128"/>
            </a:rPr>
            <a:t>ポイント上回った。今後も引き続き事務事業の見直しや枠配分予算の設定等による物件費の抑制や人件費の削減に努めるとともに、特別会計については経営基盤の安定化を図り、普通会計の負担を減らしていくよう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19558</xdr:rowOff>
    </xdr:from>
    <xdr:to>
      <xdr:col>82</xdr:col>
      <xdr:colOff>107950</xdr:colOff>
      <xdr:row>77</xdr:row>
      <xdr:rowOff>124713</xdr:rowOff>
    </xdr:to>
    <xdr:cxnSp macro="">
      <xdr:nvCxnSpPr>
        <xdr:cNvPr id="426" name="直線コネクタ 425"/>
        <xdr:cNvCxnSpPr/>
      </xdr:nvCxnSpPr>
      <xdr:spPr>
        <a:xfrm>
          <a:off x="15671800" y="13221208"/>
          <a:ext cx="838200" cy="10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77</xdr:row>
      <xdr:rowOff>19558</xdr:rowOff>
    </xdr:to>
    <xdr:cxnSp macro="">
      <xdr:nvCxnSpPr>
        <xdr:cNvPr id="429" name="直線コネクタ 428"/>
        <xdr:cNvCxnSpPr/>
      </xdr:nvCxnSpPr>
      <xdr:spPr>
        <a:xfrm>
          <a:off x="14782800" y="130931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92710</xdr:rowOff>
    </xdr:from>
    <xdr:to>
      <xdr:col>73</xdr:col>
      <xdr:colOff>180975</xdr:colOff>
      <xdr:row>76</xdr:row>
      <xdr:rowOff>62992</xdr:rowOff>
    </xdr:to>
    <xdr:cxnSp macro="">
      <xdr:nvCxnSpPr>
        <xdr:cNvPr id="432" name="直線コネクタ 431"/>
        <xdr:cNvCxnSpPr/>
      </xdr:nvCxnSpPr>
      <xdr:spPr>
        <a:xfrm>
          <a:off x="13893800" y="1295146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92710</xdr:rowOff>
    </xdr:from>
    <xdr:to>
      <xdr:col>69</xdr:col>
      <xdr:colOff>92075</xdr:colOff>
      <xdr:row>76</xdr:row>
      <xdr:rowOff>67563</xdr:rowOff>
    </xdr:to>
    <xdr:cxnSp macro="">
      <xdr:nvCxnSpPr>
        <xdr:cNvPr id="435" name="直線コネクタ 434"/>
        <xdr:cNvCxnSpPr/>
      </xdr:nvCxnSpPr>
      <xdr:spPr>
        <a:xfrm flipV="1">
          <a:off x="13004800" y="12951460"/>
          <a:ext cx="889000" cy="14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45" name="楕円 444"/>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45990</xdr:rowOff>
    </xdr:from>
    <xdr:ext cx="762000" cy="259045"/>
    <xdr:sp macro="" textlink="">
      <xdr:nvSpPr>
        <xdr:cNvPr id="446" name="公債費以外該当値テキスト"/>
        <xdr:cNvSpPr txBox="1"/>
      </xdr:nvSpPr>
      <xdr:spPr>
        <a:xfrm>
          <a:off x="16598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140208</xdr:rowOff>
    </xdr:from>
    <xdr:to>
      <xdr:col>78</xdr:col>
      <xdr:colOff>120650</xdr:colOff>
      <xdr:row>77</xdr:row>
      <xdr:rowOff>70358</xdr:rowOff>
    </xdr:to>
    <xdr:sp macro="" textlink="">
      <xdr:nvSpPr>
        <xdr:cNvPr id="447" name="楕円 446"/>
        <xdr:cNvSpPr/>
      </xdr:nvSpPr>
      <xdr:spPr>
        <a:xfrm>
          <a:off x="15621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48" name="テキスト ボックス 447"/>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xdr:rowOff>
    </xdr:from>
    <xdr:to>
      <xdr:col>74</xdr:col>
      <xdr:colOff>31750</xdr:colOff>
      <xdr:row>76</xdr:row>
      <xdr:rowOff>113792</xdr:rowOff>
    </xdr:to>
    <xdr:sp macro="" textlink="">
      <xdr:nvSpPr>
        <xdr:cNvPr id="449" name="楕円 448"/>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123969</xdr:rowOff>
    </xdr:from>
    <xdr:ext cx="762000" cy="259045"/>
    <xdr:sp macro="" textlink="">
      <xdr:nvSpPr>
        <xdr:cNvPr id="450" name="テキスト ボックス 449"/>
        <xdr:cNvSpPr txBox="1"/>
      </xdr:nvSpPr>
      <xdr:spPr>
        <a:xfrm>
          <a:off x="14401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41910</xdr:rowOff>
    </xdr:from>
    <xdr:to>
      <xdr:col>69</xdr:col>
      <xdr:colOff>142875</xdr:colOff>
      <xdr:row>75</xdr:row>
      <xdr:rowOff>143510</xdr:rowOff>
    </xdr:to>
    <xdr:sp macro="" textlink="">
      <xdr:nvSpPr>
        <xdr:cNvPr id="451" name="楕円 450"/>
        <xdr:cNvSpPr/>
      </xdr:nvSpPr>
      <xdr:spPr>
        <a:xfrm>
          <a:off x="13843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52" name="テキスト ボックス 451"/>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xdr:rowOff>
    </xdr:from>
    <xdr:to>
      <xdr:col>65</xdr:col>
      <xdr:colOff>53975</xdr:colOff>
      <xdr:row>76</xdr:row>
      <xdr:rowOff>118363</xdr:rowOff>
    </xdr:to>
    <xdr:sp macro="" textlink="">
      <xdr:nvSpPr>
        <xdr:cNvPr id="453" name="楕円 452"/>
        <xdr:cNvSpPr/>
      </xdr:nvSpPr>
      <xdr:spPr>
        <a:xfrm>
          <a:off x="12954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128541</xdr:rowOff>
    </xdr:from>
    <xdr:ext cx="762000" cy="259045"/>
    <xdr:sp macro="" textlink="">
      <xdr:nvSpPr>
        <xdr:cNvPr id="454" name="テキスト ボックス 453"/>
        <xdr:cNvSpPr txBox="1"/>
      </xdr:nvSpPr>
      <xdr:spPr>
        <a:xfrm>
          <a:off x="12623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長崎県松浦市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78880</xdr:rowOff>
    </xdr:from>
    <xdr:to>
      <xdr:col>29</xdr:col>
      <xdr:colOff>127000</xdr:colOff>
      <xdr:row>15</xdr:row>
      <xdr:rowOff>164986</xdr:rowOff>
    </xdr:to>
    <xdr:cxnSp macro="">
      <xdr:nvCxnSpPr>
        <xdr:cNvPr id="54" name="直線コネクタ 53"/>
        <xdr:cNvCxnSpPr/>
      </xdr:nvCxnSpPr>
      <xdr:spPr bwMode="auto">
        <a:xfrm flipV="1">
          <a:off x="5003800" y="2698255"/>
          <a:ext cx="647700" cy="86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164986</xdr:rowOff>
    </xdr:from>
    <xdr:to>
      <xdr:col>26</xdr:col>
      <xdr:colOff>50800</xdr:colOff>
      <xdr:row>16</xdr:row>
      <xdr:rowOff>57620</xdr:rowOff>
    </xdr:to>
    <xdr:cxnSp macro="">
      <xdr:nvCxnSpPr>
        <xdr:cNvPr id="57" name="直線コネクタ 56"/>
        <xdr:cNvCxnSpPr/>
      </xdr:nvCxnSpPr>
      <xdr:spPr bwMode="auto">
        <a:xfrm flipV="1">
          <a:off x="4305300" y="2784361"/>
          <a:ext cx="698500" cy="64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51743</xdr:rowOff>
    </xdr:from>
    <xdr:to>
      <xdr:col>22</xdr:col>
      <xdr:colOff>114300</xdr:colOff>
      <xdr:row>16</xdr:row>
      <xdr:rowOff>57620</xdr:rowOff>
    </xdr:to>
    <xdr:cxnSp macro="">
      <xdr:nvCxnSpPr>
        <xdr:cNvPr id="60" name="直線コネクタ 59"/>
        <xdr:cNvCxnSpPr/>
      </xdr:nvCxnSpPr>
      <xdr:spPr bwMode="auto">
        <a:xfrm>
          <a:off x="3606800" y="2842568"/>
          <a:ext cx="698500" cy="5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51743</xdr:rowOff>
    </xdr:from>
    <xdr:to>
      <xdr:col>18</xdr:col>
      <xdr:colOff>177800</xdr:colOff>
      <xdr:row>16</xdr:row>
      <xdr:rowOff>72193</xdr:rowOff>
    </xdr:to>
    <xdr:cxnSp macro="">
      <xdr:nvCxnSpPr>
        <xdr:cNvPr id="63" name="直線コネクタ 62"/>
        <xdr:cNvCxnSpPr/>
      </xdr:nvCxnSpPr>
      <xdr:spPr bwMode="auto">
        <a:xfrm flipV="1">
          <a:off x="2908300" y="2842568"/>
          <a:ext cx="698500" cy="20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28080</xdr:rowOff>
    </xdr:from>
    <xdr:to>
      <xdr:col>29</xdr:col>
      <xdr:colOff>177800</xdr:colOff>
      <xdr:row>15</xdr:row>
      <xdr:rowOff>129680</xdr:rowOff>
    </xdr:to>
    <xdr:sp macro="" textlink="">
      <xdr:nvSpPr>
        <xdr:cNvPr id="73" name="楕円 72"/>
        <xdr:cNvSpPr/>
      </xdr:nvSpPr>
      <xdr:spPr bwMode="auto">
        <a:xfrm>
          <a:off x="5600700" y="2647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44607</xdr:rowOff>
    </xdr:from>
    <xdr:ext cx="762000" cy="259045"/>
    <xdr:sp macro="" textlink="">
      <xdr:nvSpPr>
        <xdr:cNvPr id="74" name="人口1人当たり決算額の推移該当値テキスト130"/>
        <xdr:cNvSpPr txBox="1"/>
      </xdr:nvSpPr>
      <xdr:spPr>
        <a:xfrm>
          <a:off x="5740400" y="249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114186</xdr:rowOff>
    </xdr:from>
    <xdr:to>
      <xdr:col>26</xdr:col>
      <xdr:colOff>101600</xdr:colOff>
      <xdr:row>16</xdr:row>
      <xdr:rowOff>44336</xdr:rowOff>
    </xdr:to>
    <xdr:sp macro="" textlink="">
      <xdr:nvSpPr>
        <xdr:cNvPr id="75" name="楕円 74"/>
        <xdr:cNvSpPr/>
      </xdr:nvSpPr>
      <xdr:spPr bwMode="auto">
        <a:xfrm>
          <a:off x="4953000" y="2733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54513</xdr:rowOff>
    </xdr:from>
    <xdr:ext cx="736600" cy="259045"/>
    <xdr:sp macro="" textlink="">
      <xdr:nvSpPr>
        <xdr:cNvPr id="76" name="テキスト ボックス 75"/>
        <xdr:cNvSpPr txBox="1"/>
      </xdr:nvSpPr>
      <xdr:spPr>
        <a:xfrm>
          <a:off x="4622800" y="250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6820</xdr:rowOff>
    </xdr:from>
    <xdr:to>
      <xdr:col>22</xdr:col>
      <xdr:colOff>165100</xdr:colOff>
      <xdr:row>16</xdr:row>
      <xdr:rowOff>108420</xdr:rowOff>
    </xdr:to>
    <xdr:sp macro="" textlink="">
      <xdr:nvSpPr>
        <xdr:cNvPr id="77" name="楕円 76"/>
        <xdr:cNvSpPr/>
      </xdr:nvSpPr>
      <xdr:spPr bwMode="auto">
        <a:xfrm>
          <a:off x="4254500" y="2797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118597</xdr:rowOff>
    </xdr:from>
    <xdr:ext cx="762000" cy="259045"/>
    <xdr:sp macro="" textlink="">
      <xdr:nvSpPr>
        <xdr:cNvPr id="78" name="テキスト ボックス 77"/>
        <xdr:cNvSpPr txBox="1"/>
      </xdr:nvSpPr>
      <xdr:spPr>
        <a:xfrm>
          <a:off x="3924300" y="256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943</xdr:rowOff>
    </xdr:from>
    <xdr:to>
      <xdr:col>19</xdr:col>
      <xdr:colOff>38100</xdr:colOff>
      <xdr:row>16</xdr:row>
      <xdr:rowOff>102543</xdr:rowOff>
    </xdr:to>
    <xdr:sp macro="" textlink="">
      <xdr:nvSpPr>
        <xdr:cNvPr id="79" name="楕円 78"/>
        <xdr:cNvSpPr/>
      </xdr:nvSpPr>
      <xdr:spPr bwMode="auto">
        <a:xfrm>
          <a:off x="3556000" y="2791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112720</xdr:rowOff>
    </xdr:from>
    <xdr:ext cx="762000" cy="259045"/>
    <xdr:sp macro="" textlink="">
      <xdr:nvSpPr>
        <xdr:cNvPr id="80" name="テキスト ボックス 79"/>
        <xdr:cNvSpPr txBox="1"/>
      </xdr:nvSpPr>
      <xdr:spPr>
        <a:xfrm>
          <a:off x="3225800" y="256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21393</xdr:rowOff>
    </xdr:from>
    <xdr:to>
      <xdr:col>15</xdr:col>
      <xdr:colOff>101600</xdr:colOff>
      <xdr:row>16</xdr:row>
      <xdr:rowOff>122993</xdr:rowOff>
    </xdr:to>
    <xdr:sp macro="" textlink="">
      <xdr:nvSpPr>
        <xdr:cNvPr id="81" name="楕円 80"/>
        <xdr:cNvSpPr/>
      </xdr:nvSpPr>
      <xdr:spPr bwMode="auto">
        <a:xfrm>
          <a:off x="2857500" y="2812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133170</xdr:rowOff>
    </xdr:from>
    <xdr:ext cx="762000" cy="259045"/>
    <xdr:sp macro="" textlink="">
      <xdr:nvSpPr>
        <xdr:cNvPr id="82" name="テキスト ボックス 81"/>
        <xdr:cNvSpPr txBox="1"/>
      </xdr:nvSpPr>
      <xdr:spPr>
        <a:xfrm>
          <a:off x="2527300" y="2581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19078</xdr:rowOff>
    </xdr:from>
    <xdr:to>
      <xdr:col>29</xdr:col>
      <xdr:colOff>127000</xdr:colOff>
      <xdr:row>38</xdr:row>
      <xdr:rowOff>33101</xdr:rowOff>
    </xdr:to>
    <xdr:cxnSp macro="">
      <xdr:nvCxnSpPr>
        <xdr:cNvPr id="118" name="直線コネクタ 117"/>
        <xdr:cNvCxnSpPr/>
      </xdr:nvCxnSpPr>
      <xdr:spPr bwMode="auto">
        <a:xfrm>
          <a:off x="5003800" y="7486678"/>
          <a:ext cx="647700" cy="140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17877</xdr:rowOff>
    </xdr:from>
    <xdr:ext cx="762000" cy="259045"/>
    <xdr:sp macro="" textlink="">
      <xdr:nvSpPr>
        <xdr:cNvPr id="119" name="人口1人当たり決算額の推移平均値テキスト445"/>
        <xdr:cNvSpPr txBox="1"/>
      </xdr:nvSpPr>
      <xdr:spPr>
        <a:xfrm>
          <a:off x="5740400" y="7485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9816</xdr:rowOff>
    </xdr:from>
    <xdr:to>
      <xdr:col>26</xdr:col>
      <xdr:colOff>50800</xdr:colOff>
      <xdr:row>38</xdr:row>
      <xdr:rowOff>19078</xdr:rowOff>
    </xdr:to>
    <xdr:cxnSp macro="">
      <xdr:nvCxnSpPr>
        <xdr:cNvPr id="121" name="直線コネクタ 120"/>
        <xdr:cNvCxnSpPr/>
      </xdr:nvCxnSpPr>
      <xdr:spPr bwMode="auto">
        <a:xfrm>
          <a:off x="4305300" y="7477416"/>
          <a:ext cx="698500" cy="9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9816</xdr:rowOff>
    </xdr:from>
    <xdr:to>
      <xdr:col>22</xdr:col>
      <xdr:colOff>114300</xdr:colOff>
      <xdr:row>38</xdr:row>
      <xdr:rowOff>12275</xdr:rowOff>
    </xdr:to>
    <xdr:cxnSp macro="">
      <xdr:nvCxnSpPr>
        <xdr:cNvPr id="124" name="直線コネクタ 123"/>
        <xdr:cNvCxnSpPr/>
      </xdr:nvCxnSpPr>
      <xdr:spPr bwMode="auto">
        <a:xfrm flipV="1">
          <a:off x="3606800" y="7477416"/>
          <a:ext cx="698500" cy="2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12275</xdr:rowOff>
    </xdr:from>
    <xdr:to>
      <xdr:col>18</xdr:col>
      <xdr:colOff>177800</xdr:colOff>
      <xdr:row>38</xdr:row>
      <xdr:rowOff>23454</xdr:rowOff>
    </xdr:to>
    <xdr:cxnSp macro="">
      <xdr:nvCxnSpPr>
        <xdr:cNvPr id="127" name="直線コネクタ 126"/>
        <xdr:cNvCxnSpPr/>
      </xdr:nvCxnSpPr>
      <xdr:spPr bwMode="auto">
        <a:xfrm flipV="1">
          <a:off x="2908300" y="7479875"/>
          <a:ext cx="698500" cy="11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325201</xdr:rowOff>
    </xdr:from>
    <xdr:to>
      <xdr:col>29</xdr:col>
      <xdr:colOff>177800</xdr:colOff>
      <xdr:row>38</xdr:row>
      <xdr:rowOff>83901</xdr:rowOff>
    </xdr:to>
    <xdr:sp macro="" textlink="">
      <xdr:nvSpPr>
        <xdr:cNvPr id="137" name="楕円 136"/>
        <xdr:cNvSpPr/>
      </xdr:nvSpPr>
      <xdr:spPr bwMode="auto">
        <a:xfrm>
          <a:off x="5600700" y="7449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170278</xdr:rowOff>
    </xdr:from>
    <xdr:ext cx="762000" cy="259045"/>
    <xdr:sp macro="" textlink="">
      <xdr:nvSpPr>
        <xdr:cNvPr id="138" name="人口1人当たり決算額の推移該当値テキスト445"/>
        <xdr:cNvSpPr txBox="1"/>
      </xdr:nvSpPr>
      <xdr:spPr>
        <a:xfrm>
          <a:off x="5740400" y="729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311178</xdr:rowOff>
    </xdr:from>
    <xdr:to>
      <xdr:col>26</xdr:col>
      <xdr:colOff>101600</xdr:colOff>
      <xdr:row>38</xdr:row>
      <xdr:rowOff>69878</xdr:rowOff>
    </xdr:to>
    <xdr:sp macro="" textlink="">
      <xdr:nvSpPr>
        <xdr:cNvPr id="139" name="楕円 138"/>
        <xdr:cNvSpPr/>
      </xdr:nvSpPr>
      <xdr:spPr bwMode="auto">
        <a:xfrm>
          <a:off x="4953000" y="7435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80055</xdr:rowOff>
    </xdr:from>
    <xdr:ext cx="736600" cy="259045"/>
    <xdr:sp macro="" textlink="">
      <xdr:nvSpPr>
        <xdr:cNvPr id="140" name="テキスト ボックス 139"/>
        <xdr:cNvSpPr txBox="1"/>
      </xdr:nvSpPr>
      <xdr:spPr>
        <a:xfrm>
          <a:off x="4622800" y="7204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301916</xdr:rowOff>
    </xdr:from>
    <xdr:to>
      <xdr:col>22</xdr:col>
      <xdr:colOff>165100</xdr:colOff>
      <xdr:row>38</xdr:row>
      <xdr:rowOff>60616</xdr:rowOff>
    </xdr:to>
    <xdr:sp macro="" textlink="">
      <xdr:nvSpPr>
        <xdr:cNvPr id="141" name="楕円 140"/>
        <xdr:cNvSpPr/>
      </xdr:nvSpPr>
      <xdr:spPr bwMode="auto">
        <a:xfrm>
          <a:off x="4254500" y="7426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70793</xdr:rowOff>
    </xdr:from>
    <xdr:ext cx="762000" cy="259045"/>
    <xdr:sp macro="" textlink="">
      <xdr:nvSpPr>
        <xdr:cNvPr id="142" name="テキスト ボックス 141"/>
        <xdr:cNvSpPr txBox="1"/>
      </xdr:nvSpPr>
      <xdr:spPr>
        <a:xfrm>
          <a:off x="3924300" y="719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304375</xdr:rowOff>
    </xdr:from>
    <xdr:to>
      <xdr:col>19</xdr:col>
      <xdr:colOff>38100</xdr:colOff>
      <xdr:row>38</xdr:row>
      <xdr:rowOff>63075</xdr:rowOff>
    </xdr:to>
    <xdr:sp macro="" textlink="">
      <xdr:nvSpPr>
        <xdr:cNvPr id="143" name="楕円 142"/>
        <xdr:cNvSpPr/>
      </xdr:nvSpPr>
      <xdr:spPr bwMode="auto">
        <a:xfrm>
          <a:off x="3556000" y="7429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73252</xdr:rowOff>
    </xdr:from>
    <xdr:ext cx="762000" cy="259045"/>
    <xdr:sp macro="" textlink="">
      <xdr:nvSpPr>
        <xdr:cNvPr id="144" name="テキスト ボックス 143"/>
        <xdr:cNvSpPr txBox="1"/>
      </xdr:nvSpPr>
      <xdr:spPr>
        <a:xfrm>
          <a:off x="3225800" y="719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315554</xdr:rowOff>
    </xdr:from>
    <xdr:to>
      <xdr:col>15</xdr:col>
      <xdr:colOff>101600</xdr:colOff>
      <xdr:row>38</xdr:row>
      <xdr:rowOff>74254</xdr:rowOff>
    </xdr:to>
    <xdr:sp macro="" textlink="">
      <xdr:nvSpPr>
        <xdr:cNvPr id="145" name="楕円 144"/>
        <xdr:cNvSpPr/>
      </xdr:nvSpPr>
      <xdr:spPr bwMode="auto">
        <a:xfrm>
          <a:off x="2857500" y="7440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84431</xdr:rowOff>
    </xdr:from>
    <xdr:ext cx="762000" cy="259045"/>
    <xdr:sp macro="" textlink="">
      <xdr:nvSpPr>
        <xdr:cNvPr id="146" name="テキスト ボックス 145"/>
        <xdr:cNvSpPr txBox="1"/>
      </xdr:nvSpPr>
      <xdr:spPr>
        <a:xfrm>
          <a:off x="2527300" y="720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長崎県松浦市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20,439
20,104
130.55
20,571,139
19,801,046
536,587
9,270,152
16,874,839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43884</xdr:rowOff>
    </xdr:from>
    <xdr:to>
      <xdr:col>24</xdr:col>
      <xdr:colOff>63500</xdr:colOff>
      <xdr:row>34</xdr:row>
      <xdr:rowOff>24747</xdr:rowOff>
    </xdr:to>
    <xdr:cxnSp macro="">
      <xdr:nvCxnSpPr>
        <xdr:cNvPr id="63" name="直線コネクタ 62"/>
        <xdr:cNvCxnSpPr/>
      </xdr:nvCxnSpPr>
      <xdr:spPr>
        <a:xfrm flipV="1">
          <a:off x="3797300" y="5701734"/>
          <a:ext cx="838200" cy="15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24747</xdr:rowOff>
    </xdr:from>
    <xdr:to>
      <xdr:col>19</xdr:col>
      <xdr:colOff>177800</xdr:colOff>
      <xdr:row>34</xdr:row>
      <xdr:rowOff>101546</xdr:rowOff>
    </xdr:to>
    <xdr:cxnSp macro="">
      <xdr:nvCxnSpPr>
        <xdr:cNvPr id="66" name="直線コネクタ 65"/>
        <xdr:cNvCxnSpPr/>
      </xdr:nvCxnSpPr>
      <xdr:spPr>
        <a:xfrm flipV="1">
          <a:off x="2908300" y="5854047"/>
          <a:ext cx="889000" cy="7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98334</xdr:rowOff>
    </xdr:from>
    <xdr:to>
      <xdr:col>15</xdr:col>
      <xdr:colOff>50800</xdr:colOff>
      <xdr:row>34</xdr:row>
      <xdr:rowOff>101546</xdr:rowOff>
    </xdr:to>
    <xdr:cxnSp macro="">
      <xdr:nvCxnSpPr>
        <xdr:cNvPr id="69" name="直線コネクタ 68"/>
        <xdr:cNvCxnSpPr/>
      </xdr:nvCxnSpPr>
      <xdr:spPr>
        <a:xfrm>
          <a:off x="2019300" y="5927634"/>
          <a:ext cx="8890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98334</xdr:rowOff>
    </xdr:from>
    <xdr:to>
      <xdr:col>10</xdr:col>
      <xdr:colOff>114300</xdr:colOff>
      <xdr:row>34</xdr:row>
      <xdr:rowOff>127464</xdr:rowOff>
    </xdr:to>
    <xdr:cxnSp macro="">
      <xdr:nvCxnSpPr>
        <xdr:cNvPr id="72" name="直線コネクタ 71"/>
        <xdr:cNvCxnSpPr/>
      </xdr:nvCxnSpPr>
      <xdr:spPr>
        <a:xfrm flipV="1">
          <a:off x="1130300" y="5927634"/>
          <a:ext cx="889000" cy="2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164534</xdr:rowOff>
    </xdr:from>
    <xdr:to>
      <xdr:col>24</xdr:col>
      <xdr:colOff>114300</xdr:colOff>
      <xdr:row>33</xdr:row>
      <xdr:rowOff>94684</xdr:rowOff>
    </xdr:to>
    <xdr:sp macro="" textlink="">
      <xdr:nvSpPr>
        <xdr:cNvPr id="82" name="楕円 81"/>
        <xdr:cNvSpPr/>
      </xdr:nvSpPr>
      <xdr:spPr>
        <a:xfrm>
          <a:off x="4584700" y="565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15961</xdr:rowOff>
    </xdr:from>
    <xdr:ext cx="599010" cy="259045"/>
    <xdr:sp macro="" textlink="">
      <xdr:nvSpPr>
        <xdr:cNvPr id="83" name="人件費該当値テキスト"/>
        <xdr:cNvSpPr txBox="1"/>
      </xdr:nvSpPr>
      <xdr:spPr>
        <a:xfrm>
          <a:off x="4686300" y="5502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145397</xdr:rowOff>
    </xdr:from>
    <xdr:to>
      <xdr:col>20</xdr:col>
      <xdr:colOff>38100</xdr:colOff>
      <xdr:row>34</xdr:row>
      <xdr:rowOff>75547</xdr:rowOff>
    </xdr:to>
    <xdr:sp macro="" textlink="">
      <xdr:nvSpPr>
        <xdr:cNvPr id="84" name="楕円 83"/>
        <xdr:cNvSpPr/>
      </xdr:nvSpPr>
      <xdr:spPr>
        <a:xfrm>
          <a:off x="3746500" y="580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92074</xdr:rowOff>
    </xdr:from>
    <xdr:ext cx="599010" cy="259045"/>
    <xdr:sp macro="" textlink="">
      <xdr:nvSpPr>
        <xdr:cNvPr id="85" name="テキスト ボックス 84"/>
        <xdr:cNvSpPr txBox="1"/>
      </xdr:nvSpPr>
      <xdr:spPr>
        <a:xfrm>
          <a:off x="3497795" y="5578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50746</xdr:rowOff>
    </xdr:from>
    <xdr:to>
      <xdr:col>15</xdr:col>
      <xdr:colOff>101600</xdr:colOff>
      <xdr:row>34</xdr:row>
      <xdr:rowOff>152346</xdr:rowOff>
    </xdr:to>
    <xdr:sp macro="" textlink="">
      <xdr:nvSpPr>
        <xdr:cNvPr id="86" name="楕円 85"/>
        <xdr:cNvSpPr/>
      </xdr:nvSpPr>
      <xdr:spPr>
        <a:xfrm>
          <a:off x="2857500" y="588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168873</xdr:rowOff>
    </xdr:from>
    <xdr:ext cx="599010" cy="259045"/>
    <xdr:sp macro="" textlink="">
      <xdr:nvSpPr>
        <xdr:cNvPr id="87" name="テキスト ボックス 86"/>
        <xdr:cNvSpPr txBox="1"/>
      </xdr:nvSpPr>
      <xdr:spPr>
        <a:xfrm>
          <a:off x="2608795" y="5655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47534</xdr:rowOff>
    </xdr:from>
    <xdr:to>
      <xdr:col>10</xdr:col>
      <xdr:colOff>165100</xdr:colOff>
      <xdr:row>34</xdr:row>
      <xdr:rowOff>149134</xdr:rowOff>
    </xdr:to>
    <xdr:sp macro="" textlink="">
      <xdr:nvSpPr>
        <xdr:cNvPr id="88" name="楕円 87"/>
        <xdr:cNvSpPr/>
      </xdr:nvSpPr>
      <xdr:spPr>
        <a:xfrm>
          <a:off x="1968500" y="587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165661</xdr:rowOff>
    </xdr:from>
    <xdr:ext cx="599010" cy="259045"/>
    <xdr:sp macro="" textlink="">
      <xdr:nvSpPr>
        <xdr:cNvPr id="89" name="テキスト ボックス 88"/>
        <xdr:cNvSpPr txBox="1"/>
      </xdr:nvSpPr>
      <xdr:spPr>
        <a:xfrm>
          <a:off x="1719795" y="565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76664</xdr:rowOff>
    </xdr:from>
    <xdr:to>
      <xdr:col>6</xdr:col>
      <xdr:colOff>38100</xdr:colOff>
      <xdr:row>35</xdr:row>
      <xdr:rowOff>6814</xdr:rowOff>
    </xdr:to>
    <xdr:sp macro="" textlink="">
      <xdr:nvSpPr>
        <xdr:cNvPr id="90" name="楕円 89"/>
        <xdr:cNvSpPr/>
      </xdr:nvSpPr>
      <xdr:spPr>
        <a:xfrm>
          <a:off x="1079500" y="590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23341</xdr:rowOff>
    </xdr:from>
    <xdr:ext cx="599010" cy="259045"/>
    <xdr:sp macro="" textlink="">
      <xdr:nvSpPr>
        <xdr:cNvPr id="91" name="テキスト ボックス 90"/>
        <xdr:cNvSpPr txBox="1"/>
      </xdr:nvSpPr>
      <xdr:spPr>
        <a:xfrm>
          <a:off x="830795" y="568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108848</xdr:rowOff>
    </xdr:from>
    <xdr:to>
      <xdr:col>24</xdr:col>
      <xdr:colOff>63500</xdr:colOff>
      <xdr:row>58</xdr:row>
      <xdr:rowOff>111808</xdr:rowOff>
    </xdr:to>
    <xdr:cxnSp macro="">
      <xdr:nvCxnSpPr>
        <xdr:cNvPr id="118" name="直線コネクタ 117"/>
        <xdr:cNvCxnSpPr/>
      </xdr:nvCxnSpPr>
      <xdr:spPr>
        <a:xfrm flipV="1">
          <a:off x="3797300" y="10052948"/>
          <a:ext cx="838200" cy="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111120</xdr:rowOff>
    </xdr:from>
    <xdr:to>
      <xdr:col>19</xdr:col>
      <xdr:colOff>177800</xdr:colOff>
      <xdr:row>58</xdr:row>
      <xdr:rowOff>111808</xdr:rowOff>
    </xdr:to>
    <xdr:cxnSp macro="">
      <xdr:nvCxnSpPr>
        <xdr:cNvPr id="121" name="直線コネクタ 120"/>
        <xdr:cNvCxnSpPr/>
      </xdr:nvCxnSpPr>
      <xdr:spPr>
        <a:xfrm>
          <a:off x="2908300" y="10055220"/>
          <a:ext cx="889000" cy="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111120</xdr:rowOff>
    </xdr:from>
    <xdr:to>
      <xdr:col>15</xdr:col>
      <xdr:colOff>50800</xdr:colOff>
      <xdr:row>58</xdr:row>
      <xdr:rowOff>112509</xdr:rowOff>
    </xdr:to>
    <xdr:cxnSp macro="">
      <xdr:nvCxnSpPr>
        <xdr:cNvPr id="124" name="直線コネクタ 123"/>
        <xdr:cNvCxnSpPr/>
      </xdr:nvCxnSpPr>
      <xdr:spPr>
        <a:xfrm flipV="1">
          <a:off x="2019300" y="10055220"/>
          <a:ext cx="889000" cy="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112509</xdr:rowOff>
    </xdr:from>
    <xdr:to>
      <xdr:col>10</xdr:col>
      <xdr:colOff>114300</xdr:colOff>
      <xdr:row>58</xdr:row>
      <xdr:rowOff>112686</xdr:rowOff>
    </xdr:to>
    <xdr:cxnSp macro="">
      <xdr:nvCxnSpPr>
        <xdr:cNvPr id="127" name="直線コネクタ 126"/>
        <xdr:cNvCxnSpPr/>
      </xdr:nvCxnSpPr>
      <xdr:spPr>
        <a:xfrm flipV="1">
          <a:off x="1130300" y="10056609"/>
          <a:ext cx="889000" cy="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58048</xdr:rowOff>
    </xdr:from>
    <xdr:to>
      <xdr:col>24</xdr:col>
      <xdr:colOff>114300</xdr:colOff>
      <xdr:row>58</xdr:row>
      <xdr:rowOff>159648</xdr:rowOff>
    </xdr:to>
    <xdr:sp macro="" textlink="">
      <xdr:nvSpPr>
        <xdr:cNvPr id="137" name="楕円 136"/>
        <xdr:cNvSpPr/>
      </xdr:nvSpPr>
      <xdr:spPr>
        <a:xfrm>
          <a:off x="4584700" y="100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17425</xdr:rowOff>
    </xdr:from>
    <xdr:ext cx="599010" cy="259045"/>
    <xdr:sp macro="" textlink="">
      <xdr:nvSpPr>
        <xdr:cNvPr id="138" name="物件費該当値テキスト"/>
        <xdr:cNvSpPr txBox="1"/>
      </xdr:nvSpPr>
      <xdr:spPr>
        <a:xfrm>
          <a:off x="4686300" y="979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61008</xdr:rowOff>
    </xdr:from>
    <xdr:to>
      <xdr:col>20</xdr:col>
      <xdr:colOff>38100</xdr:colOff>
      <xdr:row>58</xdr:row>
      <xdr:rowOff>162608</xdr:rowOff>
    </xdr:to>
    <xdr:sp macro="" textlink="">
      <xdr:nvSpPr>
        <xdr:cNvPr id="139" name="楕円 138"/>
        <xdr:cNvSpPr/>
      </xdr:nvSpPr>
      <xdr:spPr>
        <a:xfrm>
          <a:off x="3746500" y="1000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7685</xdr:rowOff>
    </xdr:from>
    <xdr:ext cx="599010" cy="259045"/>
    <xdr:sp macro="" textlink="">
      <xdr:nvSpPr>
        <xdr:cNvPr id="140" name="テキスト ボックス 139"/>
        <xdr:cNvSpPr txBox="1"/>
      </xdr:nvSpPr>
      <xdr:spPr>
        <a:xfrm>
          <a:off x="3497795" y="9780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60320</xdr:rowOff>
    </xdr:from>
    <xdr:to>
      <xdr:col>15</xdr:col>
      <xdr:colOff>101600</xdr:colOff>
      <xdr:row>58</xdr:row>
      <xdr:rowOff>161920</xdr:rowOff>
    </xdr:to>
    <xdr:sp macro="" textlink="">
      <xdr:nvSpPr>
        <xdr:cNvPr id="141" name="楕円 140"/>
        <xdr:cNvSpPr/>
      </xdr:nvSpPr>
      <xdr:spPr>
        <a:xfrm>
          <a:off x="2857500" y="100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6997</xdr:rowOff>
    </xdr:from>
    <xdr:ext cx="599010" cy="259045"/>
    <xdr:sp macro="" textlink="">
      <xdr:nvSpPr>
        <xdr:cNvPr id="142" name="テキスト ボックス 141"/>
        <xdr:cNvSpPr txBox="1"/>
      </xdr:nvSpPr>
      <xdr:spPr>
        <a:xfrm>
          <a:off x="2608795" y="977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61709</xdr:rowOff>
    </xdr:from>
    <xdr:to>
      <xdr:col>10</xdr:col>
      <xdr:colOff>165100</xdr:colOff>
      <xdr:row>58</xdr:row>
      <xdr:rowOff>163309</xdr:rowOff>
    </xdr:to>
    <xdr:sp macro="" textlink="">
      <xdr:nvSpPr>
        <xdr:cNvPr id="143" name="楕円 142"/>
        <xdr:cNvSpPr/>
      </xdr:nvSpPr>
      <xdr:spPr>
        <a:xfrm>
          <a:off x="1968500" y="1000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8386</xdr:rowOff>
    </xdr:from>
    <xdr:ext cx="599010" cy="259045"/>
    <xdr:sp macro="" textlink="">
      <xdr:nvSpPr>
        <xdr:cNvPr id="144" name="テキスト ボックス 143"/>
        <xdr:cNvSpPr txBox="1"/>
      </xdr:nvSpPr>
      <xdr:spPr>
        <a:xfrm>
          <a:off x="1719795" y="978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61886</xdr:rowOff>
    </xdr:from>
    <xdr:to>
      <xdr:col>6</xdr:col>
      <xdr:colOff>38100</xdr:colOff>
      <xdr:row>58</xdr:row>
      <xdr:rowOff>163486</xdr:rowOff>
    </xdr:to>
    <xdr:sp macro="" textlink="">
      <xdr:nvSpPr>
        <xdr:cNvPr id="145" name="楕円 144"/>
        <xdr:cNvSpPr/>
      </xdr:nvSpPr>
      <xdr:spPr>
        <a:xfrm>
          <a:off x="1079500" y="1000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8563</xdr:rowOff>
    </xdr:from>
    <xdr:ext cx="599010" cy="259045"/>
    <xdr:sp macro="" textlink="">
      <xdr:nvSpPr>
        <xdr:cNvPr id="146" name="テキスト ボックス 145"/>
        <xdr:cNvSpPr txBox="1"/>
      </xdr:nvSpPr>
      <xdr:spPr>
        <a:xfrm>
          <a:off x="830795" y="978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57620</xdr:rowOff>
    </xdr:from>
    <xdr:to>
      <xdr:col>24</xdr:col>
      <xdr:colOff>63500</xdr:colOff>
      <xdr:row>78</xdr:row>
      <xdr:rowOff>102819</xdr:rowOff>
    </xdr:to>
    <xdr:cxnSp macro="">
      <xdr:nvCxnSpPr>
        <xdr:cNvPr id="175" name="直線コネクタ 174"/>
        <xdr:cNvCxnSpPr/>
      </xdr:nvCxnSpPr>
      <xdr:spPr>
        <a:xfrm flipV="1">
          <a:off x="3797300" y="13430720"/>
          <a:ext cx="838200" cy="45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88646</xdr:rowOff>
    </xdr:from>
    <xdr:to>
      <xdr:col>19</xdr:col>
      <xdr:colOff>177800</xdr:colOff>
      <xdr:row>78</xdr:row>
      <xdr:rowOff>102819</xdr:rowOff>
    </xdr:to>
    <xdr:cxnSp macro="">
      <xdr:nvCxnSpPr>
        <xdr:cNvPr id="178" name="直線コネクタ 177"/>
        <xdr:cNvCxnSpPr/>
      </xdr:nvCxnSpPr>
      <xdr:spPr>
        <a:xfrm>
          <a:off x="2908300" y="13461746"/>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88646</xdr:rowOff>
    </xdr:from>
    <xdr:to>
      <xdr:col>15</xdr:col>
      <xdr:colOff>50800</xdr:colOff>
      <xdr:row>78</xdr:row>
      <xdr:rowOff>116866</xdr:rowOff>
    </xdr:to>
    <xdr:cxnSp macro="">
      <xdr:nvCxnSpPr>
        <xdr:cNvPr id="181" name="直線コネクタ 180"/>
        <xdr:cNvCxnSpPr/>
      </xdr:nvCxnSpPr>
      <xdr:spPr>
        <a:xfrm flipV="1">
          <a:off x="2019300" y="13461746"/>
          <a:ext cx="889000" cy="2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116866</xdr:rowOff>
    </xdr:from>
    <xdr:to>
      <xdr:col>10</xdr:col>
      <xdr:colOff>114300</xdr:colOff>
      <xdr:row>78</xdr:row>
      <xdr:rowOff>138010</xdr:rowOff>
    </xdr:to>
    <xdr:cxnSp macro="">
      <xdr:nvCxnSpPr>
        <xdr:cNvPr id="184" name="直線コネクタ 183"/>
        <xdr:cNvCxnSpPr/>
      </xdr:nvCxnSpPr>
      <xdr:spPr>
        <a:xfrm flipV="1">
          <a:off x="1130300" y="13489966"/>
          <a:ext cx="889000" cy="2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6820</xdr:rowOff>
    </xdr:from>
    <xdr:to>
      <xdr:col>24</xdr:col>
      <xdr:colOff>114300</xdr:colOff>
      <xdr:row>78</xdr:row>
      <xdr:rowOff>108420</xdr:rowOff>
    </xdr:to>
    <xdr:sp macro="" textlink="">
      <xdr:nvSpPr>
        <xdr:cNvPr id="194" name="楕円 193"/>
        <xdr:cNvSpPr/>
      </xdr:nvSpPr>
      <xdr:spPr>
        <a:xfrm>
          <a:off x="4584700" y="133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156697</xdr:rowOff>
    </xdr:from>
    <xdr:ext cx="534377" cy="259045"/>
    <xdr:sp macro="" textlink="">
      <xdr:nvSpPr>
        <xdr:cNvPr id="195" name="維持補修費該当値テキスト"/>
        <xdr:cNvSpPr txBox="1"/>
      </xdr:nvSpPr>
      <xdr:spPr>
        <a:xfrm>
          <a:off x="4686300" y="133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52019</xdr:rowOff>
    </xdr:from>
    <xdr:to>
      <xdr:col>20</xdr:col>
      <xdr:colOff>38100</xdr:colOff>
      <xdr:row>78</xdr:row>
      <xdr:rowOff>153619</xdr:rowOff>
    </xdr:to>
    <xdr:sp macro="" textlink="">
      <xdr:nvSpPr>
        <xdr:cNvPr id="196" name="楕円 195"/>
        <xdr:cNvSpPr/>
      </xdr:nvSpPr>
      <xdr:spPr>
        <a:xfrm>
          <a:off x="3746500" y="1342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144746</xdr:rowOff>
    </xdr:from>
    <xdr:ext cx="469744" cy="259045"/>
    <xdr:sp macro="" textlink="">
      <xdr:nvSpPr>
        <xdr:cNvPr id="197" name="テキスト ボックス 196"/>
        <xdr:cNvSpPr txBox="1"/>
      </xdr:nvSpPr>
      <xdr:spPr>
        <a:xfrm>
          <a:off x="3562428" y="1351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37846</xdr:rowOff>
    </xdr:from>
    <xdr:to>
      <xdr:col>15</xdr:col>
      <xdr:colOff>101600</xdr:colOff>
      <xdr:row>78</xdr:row>
      <xdr:rowOff>139446</xdr:rowOff>
    </xdr:to>
    <xdr:sp macro="" textlink="">
      <xdr:nvSpPr>
        <xdr:cNvPr id="198" name="楕円 197"/>
        <xdr:cNvSpPr/>
      </xdr:nvSpPr>
      <xdr:spPr>
        <a:xfrm>
          <a:off x="2857500" y="1341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130573</xdr:rowOff>
    </xdr:from>
    <xdr:ext cx="534377" cy="259045"/>
    <xdr:sp macro="" textlink="">
      <xdr:nvSpPr>
        <xdr:cNvPr id="199" name="テキスト ボックス 198"/>
        <xdr:cNvSpPr txBox="1"/>
      </xdr:nvSpPr>
      <xdr:spPr>
        <a:xfrm>
          <a:off x="2641111" y="1350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66066</xdr:rowOff>
    </xdr:from>
    <xdr:to>
      <xdr:col>10</xdr:col>
      <xdr:colOff>165100</xdr:colOff>
      <xdr:row>78</xdr:row>
      <xdr:rowOff>167666</xdr:rowOff>
    </xdr:to>
    <xdr:sp macro="" textlink="">
      <xdr:nvSpPr>
        <xdr:cNvPr id="200" name="楕円 199"/>
        <xdr:cNvSpPr/>
      </xdr:nvSpPr>
      <xdr:spPr>
        <a:xfrm>
          <a:off x="1968500" y="1343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158793</xdr:rowOff>
    </xdr:from>
    <xdr:ext cx="469744" cy="259045"/>
    <xdr:sp macro="" textlink="">
      <xdr:nvSpPr>
        <xdr:cNvPr id="201" name="テキスト ボックス 200"/>
        <xdr:cNvSpPr txBox="1"/>
      </xdr:nvSpPr>
      <xdr:spPr>
        <a:xfrm>
          <a:off x="1784428" y="1353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87210</xdr:rowOff>
    </xdr:from>
    <xdr:to>
      <xdr:col>6</xdr:col>
      <xdr:colOff>38100</xdr:colOff>
      <xdr:row>79</xdr:row>
      <xdr:rowOff>17360</xdr:rowOff>
    </xdr:to>
    <xdr:sp macro="" textlink="">
      <xdr:nvSpPr>
        <xdr:cNvPr id="202" name="楕円 201"/>
        <xdr:cNvSpPr/>
      </xdr:nvSpPr>
      <xdr:spPr>
        <a:xfrm>
          <a:off x="1079500" y="1346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8487</xdr:rowOff>
    </xdr:from>
    <xdr:ext cx="469744" cy="259045"/>
    <xdr:sp macro="" textlink="">
      <xdr:nvSpPr>
        <xdr:cNvPr id="203" name="テキスト ボックス 202"/>
        <xdr:cNvSpPr txBox="1"/>
      </xdr:nvSpPr>
      <xdr:spPr>
        <a:xfrm>
          <a:off x="895428" y="1355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159871</xdr:rowOff>
    </xdr:from>
    <xdr:to>
      <xdr:col>24</xdr:col>
      <xdr:colOff>63500</xdr:colOff>
      <xdr:row>93</xdr:row>
      <xdr:rowOff>47986</xdr:rowOff>
    </xdr:to>
    <xdr:cxnSp macro="">
      <xdr:nvCxnSpPr>
        <xdr:cNvPr id="233" name="直線コネクタ 232"/>
        <xdr:cNvCxnSpPr/>
      </xdr:nvCxnSpPr>
      <xdr:spPr>
        <a:xfrm flipV="1">
          <a:off x="3797300" y="15933271"/>
          <a:ext cx="838200" cy="5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51226</xdr:rowOff>
    </xdr:from>
    <xdr:ext cx="599010" cy="259045"/>
    <xdr:sp macro="" textlink="">
      <xdr:nvSpPr>
        <xdr:cNvPr id="234" name="扶助費平均値テキスト"/>
        <xdr:cNvSpPr txBox="1"/>
      </xdr:nvSpPr>
      <xdr:spPr>
        <a:xfrm>
          <a:off x="4686300" y="16338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47986</xdr:rowOff>
    </xdr:from>
    <xdr:to>
      <xdr:col>19</xdr:col>
      <xdr:colOff>177800</xdr:colOff>
      <xdr:row>93</xdr:row>
      <xdr:rowOff>165996</xdr:rowOff>
    </xdr:to>
    <xdr:cxnSp macro="">
      <xdr:nvCxnSpPr>
        <xdr:cNvPr id="236" name="直線コネクタ 235"/>
        <xdr:cNvCxnSpPr/>
      </xdr:nvCxnSpPr>
      <xdr:spPr>
        <a:xfrm flipV="1">
          <a:off x="2908300" y="15992836"/>
          <a:ext cx="889000" cy="11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33746</xdr:rowOff>
    </xdr:from>
    <xdr:ext cx="599010" cy="259045"/>
    <xdr:sp macro="" textlink="">
      <xdr:nvSpPr>
        <xdr:cNvPr id="238" name="テキスト ボックス 237"/>
        <xdr:cNvSpPr txBox="1"/>
      </xdr:nvSpPr>
      <xdr:spPr>
        <a:xfrm>
          <a:off x="3497795" y="1649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47354</xdr:rowOff>
    </xdr:from>
    <xdr:to>
      <xdr:col>15</xdr:col>
      <xdr:colOff>50800</xdr:colOff>
      <xdr:row>93</xdr:row>
      <xdr:rowOff>165996</xdr:rowOff>
    </xdr:to>
    <xdr:cxnSp macro="">
      <xdr:nvCxnSpPr>
        <xdr:cNvPr id="239" name="直線コネクタ 238"/>
        <xdr:cNvCxnSpPr/>
      </xdr:nvCxnSpPr>
      <xdr:spPr>
        <a:xfrm>
          <a:off x="2019300" y="15992204"/>
          <a:ext cx="889000" cy="118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103271</xdr:rowOff>
    </xdr:from>
    <xdr:ext cx="599010" cy="259045"/>
    <xdr:sp macro="" textlink="">
      <xdr:nvSpPr>
        <xdr:cNvPr id="241" name="テキスト ボックス 240"/>
        <xdr:cNvSpPr txBox="1"/>
      </xdr:nvSpPr>
      <xdr:spPr>
        <a:xfrm>
          <a:off x="2608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47354</xdr:rowOff>
    </xdr:from>
    <xdr:to>
      <xdr:col>10</xdr:col>
      <xdr:colOff>114300</xdr:colOff>
      <xdr:row>95</xdr:row>
      <xdr:rowOff>67858</xdr:rowOff>
    </xdr:to>
    <xdr:cxnSp macro="">
      <xdr:nvCxnSpPr>
        <xdr:cNvPr id="242" name="直線コネクタ 241"/>
        <xdr:cNvCxnSpPr/>
      </xdr:nvCxnSpPr>
      <xdr:spPr>
        <a:xfrm flipV="1">
          <a:off x="1130300" y="15992204"/>
          <a:ext cx="889000" cy="36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23330</xdr:rowOff>
    </xdr:from>
    <xdr:ext cx="599010" cy="259045"/>
    <xdr:sp macro="" textlink="">
      <xdr:nvSpPr>
        <xdr:cNvPr id="244" name="テキスト ボックス 243"/>
        <xdr:cNvSpPr txBox="1"/>
      </xdr:nvSpPr>
      <xdr:spPr>
        <a:xfrm>
          <a:off x="1719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29433</xdr:rowOff>
    </xdr:from>
    <xdr:ext cx="599010" cy="259045"/>
    <xdr:sp macro="" textlink="">
      <xdr:nvSpPr>
        <xdr:cNvPr id="246" name="テキスト ボックス 245"/>
        <xdr:cNvSpPr txBox="1"/>
      </xdr:nvSpPr>
      <xdr:spPr>
        <a:xfrm>
          <a:off x="830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109071</xdr:rowOff>
    </xdr:from>
    <xdr:to>
      <xdr:col>24</xdr:col>
      <xdr:colOff>114300</xdr:colOff>
      <xdr:row>93</xdr:row>
      <xdr:rowOff>39221</xdr:rowOff>
    </xdr:to>
    <xdr:sp macro="" textlink="">
      <xdr:nvSpPr>
        <xdr:cNvPr id="252" name="楕円 251"/>
        <xdr:cNvSpPr/>
      </xdr:nvSpPr>
      <xdr:spPr>
        <a:xfrm>
          <a:off x="4584700" y="1588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131948</xdr:rowOff>
    </xdr:from>
    <xdr:ext cx="599010" cy="259045"/>
    <xdr:sp macro="" textlink="">
      <xdr:nvSpPr>
        <xdr:cNvPr id="253" name="扶助費該当値テキスト"/>
        <xdr:cNvSpPr txBox="1"/>
      </xdr:nvSpPr>
      <xdr:spPr>
        <a:xfrm>
          <a:off x="4686300" y="1573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168636</xdr:rowOff>
    </xdr:from>
    <xdr:to>
      <xdr:col>20</xdr:col>
      <xdr:colOff>38100</xdr:colOff>
      <xdr:row>93</xdr:row>
      <xdr:rowOff>98786</xdr:rowOff>
    </xdr:to>
    <xdr:sp macro="" textlink="">
      <xdr:nvSpPr>
        <xdr:cNvPr id="254" name="楕円 253"/>
        <xdr:cNvSpPr/>
      </xdr:nvSpPr>
      <xdr:spPr>
        <a:xfrm>
          <a:off x="3746500" y="1594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115313</xdr:rowOff>
    </xdr:from>
    <xdr:ext cx="599010" cy="259045"/>
    <xdr:sp macro="" textlink="">
      <xdr:nvSpPr>
        <xdr:cNvPr id="255" name="テキスト ボックス 254"/>
        <xdr:cNvSpPr txBox="1"/>
      </xdr:nvSpPr>
      <xdr:spPr>
        <a:xfrm>
          <a:off x="3497795" y="15717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115196</xdr:rowOff>
    </xdr:from>
    <xdr:to>
      <xdr:col>15</xdr:col>
      <xdr:colOff>101600</xdr:colOff>
      <xdr:row>94</xdr:row>
      <xdr:rowOff>45346</xdr:rowOff>
    </xdr:to>
    <xdr:sp macro="" textlink="">
      <xdr:nvSpPr>
        <xdr:cNvPr id="256" name="楕円 255"/>
        <xdr:cNvSpPr/>
      </xdr:nvSpPr>
      <xdr:spPr>
        <a:xfrm>
          <a:off x="2857500" y="1606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61873</xdr:rowOff>
    </xdr:from>
    <xdr:ext cx="599010" cy="259045"/>
    <xdr:sp macro="" textlink="">
      <xdr:nvSpPr>
        <xdr:cNvPr id="257" name="テキスト ボックス 256"/>
        <xdr:cNvSpPr txBox="1"/>
      </xdr:nvSpPr>
      <xdr:spPr>
        <a:xfrm>
          <a:off x="2608795" y="15835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168004</xdr:rowOff>
    </xdr:from>
    <xdr:to>
      <xdr:col>10</xdr:col>
      <xdr:colOff>165100</xdr:colOff>
      <xdr:row>93</xdr:row>
      <xdr:rowOff>98154</xdr:rowOff>
    </xdr:to>
    <xdr:sp macro="" textlink="">
      <xdr:nvSpPr>
        <xdr:cNvPr id="258" name="楕円 257"/>
        <xdr:cNvSpPr/>
      </xdr:nvSpPr>
      <xdr:spPr>
        <a:xfrm>
          <a:off x="1968500" y="159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114681</xdr:rowOff>
    </xdr:from>
    <xdr:ext cx="599010" cy="259045"/>
    <xdr:sp macro="" textlink="">
      <xdr:nvSpPr>
        <xdr:cNvPr id="259" name="テキスト ボックス 258"/>
        <xdr:cNvSpPr txBox="1"/>
      </xdr:nvSpPr>
      <xdr:spPr>
        <a:xfrm>
          <a:off x="1719795" y="1571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17058</xdr:rowOff>
    </xdr:from>
    <xdr:to>
      <xdr:col>6</xdr:col>
      <xdr:colOff>38100</xdr:colOff>
      <xdr:row>95</xdr:row>
      <xdr:rowOff>118658</xdr:rowOff>
    </xdr:to>
    <xdr:sp macro="" textlink="">
      <xdr:nvSpPr>
        <xdr:cNvPr id="260" name="楕円 259"/>
        <xdr:cNvSpPr/>
      </xdr:nvSpPr>
      <xdr:spPr>
        <a:xfrm>
          <a:off x="1079500" y="1630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135185</xdr:rowOff>
    </xdr:from>
    <xdr:ext cx="599010" cy="259045"/>
    <xdr:sp macro="" textlink="">
      <xdr:nvSpPr>
        <xdr:cNvPr id="261" name="テキスト ボックス 260"/>
        <xdr:cNvSpPr txBox="1"/>
      </xdr:nvSpPr>
      <xdr:spPr>
        <a:xfrm>
          <a:off x="830795" y="16080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51516</xdr:rowOff>
    </xdr:from>
    <xdr:to>
      <xdr:col>55</xdr:col>
      <xdr:colOff>0</xdr:colOff>
      <xdr:row>37</xdr:row>
      <xdr:rowOff>61232</xdr:rowOff>
    </xdr:to>
    <xdr:cxnSp macro="">
      <xdr:nvCxnSpPr>
        <xdr:cNvPr id="292" name="直線コネクタ 291"/>
        <xdr:cNvCxnSpPr/>
      </xdr:nvCxnSpPr>
      <xdr:spPr>
        <a:xfrm>
          <a:off x="9639300" y="6395166"/>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51516</xdr:rowOff>
    </xdr:from>
    <xdr:to>
      <xdr:col>50</xdr:col>
      <xdr:colOff>114300</xdr:colOff>
      <xdr:row>37</xdr:row>
      <xdr:rowOff>72387</xdr:rowOff>
    </xdr:to>
    <xdr:cxnSp macro="">
      <xdr:nvCxnSpPr>
        <xdr:cNvPr id="295" name="直線コネクタ 294"/>
        <xdr:cNvCxnSpPr/>
      </xdr:nvCxnSpPr>
      <xdr:spPr>
        <a:xfrm flipV="1">
          <a:off x="8750300" y="6395166"/>
          <a:ext cx="889000" cy="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63050</xdr:rowOff>
    </xdr:from>
    <xdr:to>
      <xdr:col>45</xdr:col>
      <xdr:colOff>177800</xdr:colOff>
      <xdr:row>37</xdr:row>
      <xdr:rowOff>72387</xdr:rowOff>
    </xdr:to>
    <xdr:cxnSp macro="">
      <xdr:nvCxnSpPr>
        <xdr:cNvPr id="298" name="直線コネクタ 297"/>
        <xdr:cNvCxnSpPr/>
      </xdr:nvCxnSpPr>
      <xdr:spPr>
        <a:xfrm>
          <a:off x="7861300" y="6406700"/>
          <a:ext cx="889000" cy="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163964</xdr:rowOff>
    </xdr:from>
    <xdr:to>
      <xdr:col>41</xdr:col>
      <xdr:colOff>50800</xdr:colOff>
      <xdr:row>37</xdr:row>
      <xdr:rowOff>63050</xdr:rowOff>
    </xdr:to>
    <xdr:cxnSp macro="">
      <xdr:nvCxnSpPr>
        <xdr:cNvPr id="301" name="直線コネクタ 300"/>
        <xdr:cNvCxnSpPr/>
      </xdr:nvCxnSpPr>
      <xdr:spPr>
        <a:xfrm>
          <a:off x="6972300" y="5993264"/>
          <a:ext cx="889000" cy="41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10432</xdr:rowOff>
    </xdr:from>
    <xdr:to>
      <xdr:col>55</xdr:col>
      <xdr:colOff>50800</xdr:colOff>
      <xdr:row>37</xdr:row>
      <xdr:rowOff>112032</xdr:rowOff>
    </xdr:to>
    <xdr:sp macro="" textlink="">
      <xdr:nvSpPr>
        <xdr:cNvPr id="311" name="楕円 310"/>
        <xdr:cNvSpPr/>
      </xdr:nvSpPr>
      <xdr:spPr>
        <a:xfrm>
          <a:off x="10426700" y="635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33309</xdr:rowOff>
    </xdr:from>
    <xdr:ext cx="599010" cy="259045"/>
    <xdr:sp macro="" textlink="">
      <xdr:nvSpPr>
        <xdr:cNvPr id="312" name="補助費等該当値テキスト"/>
        <xdr:cNvSpPr txBox="1"/>
      </xdr:nvSpPr>
      <xdr:spPr>
        <a:xfrm>
          <a:off x="10528300" y="6205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716</xdr:rowOff>
    </xdr:from>
    <xdr:to>
      <xdr:col>50</xdr:col>
      <xdr:colOff>165100</xdr:colOff>
      <xdr:row>37</xdr:row>
      <xdr:rowOff>102316</xdr:rowOff>
    </xdr:to>
    <xdr:sp macro="" textlink="">
      <xdr:nvSpPr>
        <xdr:cNvPr id="313" name="楕円 312"/>
        <xdr:cNvSpPr/>
      </xdr:nvSpPr>
      <xdr:spPr>
        <a:xfrm>
          <a:off x="9588500" y="634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118843</xdr:rowOff>
    </xdr:from>
    <xdr:ext cx="599010" cy="259045"/>
    <xdr:sp macro="" textlink="">
      <xdr:nvSpPr>
        <xdr:cNvPr id="314" name="テキスト ボックス 313"/>
        <xdr:cNvSpPr txBox="1"/>
      </xdr:nvSpPr>
      <xdr:spPr>
        <a:xfrm>
          <a:off x="9339795" y="6119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21587</xdr:rowOff>
    </xdr:from>
    <xdr:to>
      <xdr:col>46</xdr:col>
      <xdr:colOff>38100</xdr:colOff>
      <xdr:row>37</xdr:row>
      <xdr:rowOff>123187</xdr:rowOff>
    </xdr:to>
    <xdr:sp macro="" textlink="">
      <xdr:nvSpPr>
        <xdr:cNvPr id="315" name="楕円 314"/>
        <xdr:cNvSpPr/>
      </xdr:nvSpPr>
      <xdr:spPr>
        <a:xfrm>
          <a:off x="8699500" y="63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139714</xdr:rowOff>
    </xdr:from>
    <xdr:ext cx="599010" cy="259045"/>
    <xdr:sp macro="" textlink="">
      <xdr:nvSpPr>
        <xdr:cNvPr id="316" name="テキスト ボックス 315"/>
        <xdr:cNvSpPr txBox="1"/>
      </xdr:nvSpPr>
      <xdr:spPr>
        <a:xfrm>
          <a:off x="8450795" y="614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12250</xdr:rowOff>
    </xdr:from>
    <xdr:to>
      <xdr:col>41</xdr:col>
      <xdr:colOff>101600</xdr:colOff>
      <xdr:row>37</xdr:row>
      <xdr:rowOff>113850</xdr:rowOff>
    </xdr:to>
    <xdr:sp macro="" textlink="">
      <xdr:nvSpPr>
        <xdr:cNvPr id="317" name="楕円 316"/>
        <xdr:cNvSpPr/>
      </xdr:nvSpPr>
      <xdr:spPr>
        <a:xfrm>
          <a:off x="7810500" y="63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130377</xdr:rowOff>
    </xdr:from>
    <xdr:ext cx="599010" cy="259045"/>
    <xdr:sp macro="" textlink="">
      <xdr:nvSpPr>
        <xdr:cNvPr id="318" name="テキスト ボックス 317"/>
        <xdr:cNvSpPr txBox="1"/>
      </xdr:nvSpPr>
      <xdr:spPr>
        <a:xfrm>
          <a:off x="7561795" y="6131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113164</xdr:rowOff>
    </xdr:from>
    <xdr:to>
      <xdr:col>36</xdr:col>
      <xdr:colOff>165100</xdr:colOff>
      <xdr:row>35</xdr:row>
      <xdr:rowOff>43314</xdr:rowOff>
    </xdr:to>
    <xdr:sp macro="" textlink="">
      <xdr:nvSpPr>
        <xdr:cNvPr id="319" name="楕円 318"/>
        <xdr:cNvSpPr/>
      </xdr:nvSpPr>
      <xdr:spPr>
        <a:xfrm>
          <a:off x="6921500" y="594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59841</xdr:rowOff>
    </xdr:from>
    <xdr:ext cx="599010" cy="259045"/>
    <xdr:sp macro="" textlink="">
      <xdr:nvSpPr>
        <xdr:cNvPr id="320" name="テキスト ボックス 319"/>
        <xdr:cNvSpPr txBox="1"/>
      </xdr:nvSpPr>
      <xdr:spPr>
        <a:xfrm>
          <a:off x="6672795" y="5717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97724</xdr:rowOff>
    </xdr:from>
    <xdr:to>
      <xdr:col>55</xdr:col>
      <xdr:colOff>0</xdr:colOff>
      <xdr:row>56</xdr:row>
      <xdr:rowOff>150471</xdr:rowOff>
    </xdr:to>
    <xdr:cxnSp macro="">
      <xdr:nvCxnSpPr>
        <xdr:cNvPr id="347" name="直線コネクタ 346"/>
        <xdr:cNvCxnSpPr/>
      </xdr:nvCxnSpPr>
      <xdr:spPr>
        <a:xfrm flipV="1">
          <a:off x="9639300" y="9698924"/>
          <a:ext cx="838200" cy="5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28038</xdr:rowOff>
    </xdr:from>
    <xdr:to>
      <xdr:col>50</xdr:col>
      <xdr:colOff>114300</xdr:colOff>
      <xdr:row>56</xdr:row>
      <xdr:rowOff>150471</xdr:rowOff>
    </xdr:to>
    <xdr:cxnSp macro="">
      <xdr:nvCxnSpPr>
        <xdr:cNvPr id="350" name="直線コネクタ 349"/>
        <xdr:cNvCxnSpPr/>
      </xdr:nvCxnSpPr>
      <xdr:spPr>
        <a:xfrm>
          <a:off x="8750300" y="9629238"/>
          <a:ext cx="889000" cy="12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28038</xdr:rowOff>
    </xdr:from>
    <xdr:to>
      <xdr:col>45</xdr:col>
      <xdr:colOff>177800</xdr:colOff>
      <xdr:row>56</xdr:row>
      <xdr:rowOff>160151</xdr:rowOff>
    </xdr:to>
    <xdr:cxnSp macro="">
      <xdr:nvCxnSpPr>
        <xdr:cNvPr id="353" name="直線コネクタ 352"/>
        <xdr:cNvCxnSpPr/>
      </xdr:nvCxnSpPr>
      <xdr:spPr>
        <a:xfrm flipV="1">
          <a:off x="7861300" y="9629238"/>
          <a:ext cx="889000" cy="1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93861</xdr:rowOff>
    </xdr:from>
    <xdr:to>
      <xdr:col>41</xdr:col>
      <xdr:colOff>50800</xdr:colOff>
      <xdr:row>56</xdr:row>
      <xdr:rowOff>160151</xdr:rowOff>
    </xdr:to>
    <xdr:cxnSp macro="">
      <xdr:nvCxnSpPr>
        <xdr:cNvPr id="356" name="直線コネクタ 355"/>
        <xdr:cNvCxnSpPr/>
      </xdr:nvCxnSpPr>
      <xdr:spPr>
        <a:xfrm>
          <a:off x="6972300" y="9180711"/>
          <a:ext cx="889000" cy="58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46924</xdr:rowOff>
    </xdr:from>
    <xdr:to>
      <xdr:col>55</xdr:col>
      <xdr:colOff>50800</xdr:colOff>
      <xdr:row>56</xdr:row>
      <xdr:rowOff>148524</xdr:rowOff>
    </xdr:to>
    <xdr:sp macro="" textlink="">
      <xdr:nvSpPr>
        <xdr:cNvPr id="366" name="楕円 365"/>
        <xdr:cNvSpPr/>
      </xdr:nvSpPr>
      <xdr:spPr>
        <a:xfrm>
          <a:off x="10426700" y="964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25351</xdr:rowOff>
    </xdr:from>
    <xdr:ext cx="534377" cy="259045"/>
    <xdr:sp macro="" textlink="">
      <xdr:nvSpPr>
        <xdr:cNvPr id="367" name="普通建設事業費該当値テキスト"/>
        <xdr:cNvSpPr txBox="1"/>
      </xdr:nvSpPr>
      <xdr:spPr>
        <a:xfrm>
          <a:off x="10528300" y="962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99671</xdr:rowOff>
    </xdr:from>
    <xdr:to>
      <xdr:col>50</xdr:col>
      <xdr:colOff>165100</xdr:colOff>
      <xdr:row>57</xdr:row>
      <xdr:rowOff>29821</xdr:rowOff>
    </xdr:to>
    <xdr:sp macro="" textlink="">
      <xdr:nvSpPr>
        <xdr:cNvPr id="368" name="楕円 367"/>
        <xdr:cNvSpPr/>
      </xdr:nvSpPr>
      <xdr:spPr>
        <a:xfrm>
          <a:off x="9588500" y="970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20948</xdr:rowOff>
    </xdr:from>
    <xdr:ext cx="534377" cy="259045"/>
    <xdr:sp macro="" textlink="">
      <xdr:nvSpPr>
        <xdr:cNvPr id="369" name="テキスト ボックス 368"/>
        <xdr:cNvSpPr txBox="1"/>
      </xdr:nvSpPr>
      <xdr:spPr>
        <a:xfrm>
          <a:off x="9372111" y="979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148688</xdr:rowOff>
    </xdr:from>
    <xdr:to>
      <xdr:col>46</xdr:col>
      <xdr:colOff>38100</xdr:colOff>
      <xdr:row>56</xdr:row>
      <xdr:rowOff>78838</xdr:rowOff>
    </xdr:to>
    <xdr:sp macro="" textlink="">
      <xdr:nvSpPr>
        <xdr:cNvPr id="370" name="楕円 369"/>
        <xdr:cNvSpPr/>
      </xdr:nvSpPr>
      <xdr:spPr>
        <a:xfrm>
          <a:off x="8699500" y="957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95365</xdr:rowOff>
    </xdr:from>
    <xdr:ext cx="534377" cy="259045"/>
    <xdr:sp macro="" textlink="">
      <xdr:nvSpPr>
        <xdr:cNvPr id="371" name="テキスト ボックス 370"/>
        <xdr:cNvSpPr txBox="1"/>
      </xdr:nvSpPr>
      <xdr:spPr>
        <a:xfrm>
          <a:off x="8483111" y="935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109351</xdr:rowOff>
    </xdr:from>
    <xdr:to>
      <xdr:col>41</xdr:col>
      <xdr:colOff>101600</xdr:colOff>
      <xdr:row>57</xdr:row>
      <xdr:rowOff>39501</xdr:rowOff>
    </xdr:to>
    <xdr:sp macro="" textlink="">
      <xdr:nvSpPr>
        <xdr:cNvPr id="372" name="楕円 371"/>
        <xdr:cNvSpPr/>
      </xdr:nvSpPr>
      <xdr:spPr>
        <a:xfrm>
          <a:off x="7810500" y="971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30628</xdr:rowOff>
    </xdr:from>
    <xdr:ext cx="534377" cy="259045"/>
    <xdr:sp macro="" textlink="">
      <xdr:nvSpPr>
        <xdr:cNvPr id="373" name="テキスト ボックス 372"/>
        <xdr:cNvSpPr txBox="1"/>
      </xdr:nvSpPr>
      <xdr:spPr>
        <a:xfrm>
          <a:off x="7594111" y="980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43061</xdr:rowOff>
    </xdr:from>
    <xdr:to>
      <xdr:col>36</xdr:col>
      <xdr:colOff>165100</xdr:colOff>
      <xdr:row>53</xdr:row>
      <xdr:rowOff>144661</xdr:rowOff>
    </xdr:to>
    <xdr:sp macro="" textlink="">
      <xdr:nvSpPr>
        <xdr:cNvPr id="374" name="楕円 373"/>
        <xdr:cNvSpPr/>
      </xdr:nvSpPr>
      <xdr:spPr>
        <a:xfrm>
          <a:off x="6921500" y="912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161188</xdr:rowOff>
    </xdr:from>
    <xdr:ext cx="599010" cy="259045"/>
    <xdr:sp macro="" textlink="">
      <xdr:nvSpPr>
        <xdr:cNvPr id="375" name="テキスト ボックス 374"/>
        <xdr:cNvSpPr txBox="1"/>
      </xdr:nvSpPr>
      <xdr:spPr>
        <a:xfrm>
          <a:off x="6672795" y="8905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112148</xdr:rowOff>
    </xdr:from>
    <xdr:to>
      <xdr:col>55</xdr:col>
      <xdr:colOff>0</xdr:colOff>
      <xdr:row>78</xdr:row>
      <xdr:rowOff>138144</xdr:rowOff>
    </xdr:to>
    <xdr:cxnSp macro="">
      <xdr:nvCxnSpPr>
        <xdr:cNvPr id="406" name="直線コネクタ 405"/>
        <xdr:cNvCxnSpPr/>
      </xdr:nvCxnSpPr>
      <xdr:spPr>
        <a:xfrm>
          <a:off x="9639300" y="13485248"/>
          <a:ext cx="838200" cy="2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112148</xdr:rowOff>
    </xdr:from>
    <xdr:to>
      <xdr:col>50</xdr:col>
      <xdr:colOff>114300</xdr:colOff>
      <xdr:row>78</xdr:row>
      <xdr:rowOff>139646</xdr:rowOff>
    </xdr:to>
    <xdr:cxnSp macro="">
      <xdr:nvCxnSpPr>
        <xdr:cNvPr id="409" name="直線コネクタ 408"/>
        <xdr:cNvCxnSpPr/>
      </xdr:nvCxnSpPr>
      <xdr:spPr>
        <a:xfrm flipV="1">
          <a:off x="8750300" y="13485248"/>
          <a:ext cx="889000" cy="2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79</xdr:rowOff>
    </xdr:from>
    <xdr:to>
      <xdr:col>45</xdr:col>
      <xdr:colOff>177800</xdr:colOff>
      <xdr:row>78</xdr:row>
      <xdr:rowOff>139646</xdr:rowOff>
    </xdr:to>
    <xdr:cxnSp macro="">
      <xdr:nvCxnSpPr>
        <xdr:cNvPr id="412" name="直線コネクタ 411"/>
        <xdr:cNvCxnSpPr/>
      </xdr:nvCxnSpPr>
      <xdr:spPr>
        <a:xfrm>
          <a:off x="7861300" y="13373179"/>
          <a:ext cx="889000" cy="1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136706</xdr:rowOff>
    </xdr:from>
    <xdr:to>
      <xdr:col>41</xdr:col>
      <xdr:colOff>50800</xdr:colOff>
      <xdr:row>78</xdr:row>
      <xdr:rowOff>79</xdr:rowOff>
    </xdr:to>
    <xdr:cxnSp macro="">
      <xdr:nvCxnSpPr>
        <xdr:cNvPr id="415" name="直線コネクタ 414"/>
        <xdr:cNvCxnSpPr/>
      </xdr:nvCxnSpPr>
      <xdr:spPr>
        <a:xfrm>
          <a:off x="6972300" y="12995456"/>
          <a:ext cx="889000" cy="37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43749</xdr:rowOff>
    </xdr:from>
    <xdr:ext cx="534377" cy="259045"/>
    <xdr:sp macro="" textlink="">
      <xdr:nvSpPr>
        <xdr:cNvPr id="417" name="テキスト ボックス 416"/>
        <xdr:cNvSpPr txBox="1"/>
      </xdr:nvSpPr>
      <xdr:spPr>
        <a:xfrm>
          <a:off x="7594111" y="1341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20931</xdr:rowOff>
    </xdr:from>
    <xdr:ext cx="534377" cy="259045"/>
    <xdr:sp macro="" textlink="">
      <xdr:nvSpPr>
        <xdr:cNvPr id="419" name="テキスト ボックス 418"/>
        <xdr:cNvSpPr txBox="1"/>
      </xdr:nvSpPr>
      <xdr:spPr>
        <a:xfrm>
          <a:off x="6705111" y="133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87344</xdr:rowOff>
    </xdr:from>
    <xdr:to>
      <xdr:col>55</xdr:col>
      <xdr:colOff>50800</xdr:colOff>
      <xdr:row>79</xdr:row>
      <xdr:rowOff>17494</xdr:rowOff>
    </xdr:to>
    <xdr:sp macro="" textlink="">
      <xdr:nvSpPr>
        <xdr:cNvPr id="425" name="楕円 424"/>
        <xdr:cNvSpPr/>
      </xdr:nvSpPr>
      <xdr:spPr>
        <a:xfrm>
          <a:off x="10426700" y="1346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65771</xdr:rowOff>
    </xdr:from>
    <xdr:ext cx="534377" cy="259045"/>
    <xdr:sp macro="" textlink="">
      <xdr:nvSpPr>
        <xdr:cNvPr id="426" name="普通建設事業費 （ うち新規整備　）該当値テキスト"/>
        <xdr:cNvSpPr txBox="1"/>
      </xdr:nvSpPr>
      <xdr:spPr>
        <a:xfrm>
          <a:off x="10528300" y="1343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61348</xdr:rowOff>
    </xdr:from>
    <xdr:to>
      <xdr:col>50</xdr:col>
      <xdr:colOff>165100</xdr:colOff>
      <xdr:row>78</xdr:row>
      <xdr:rowOff>162948</xdr:rowOff>
    </xdr:to>
    <xdr:sp macro="" textlink="">
      <xdr:nvSpPr>
        <xdr:cNvPr id="427" name="楕円 426"/>
        <xdr:cNvSpPr/>
      </xdr:nvSpPr>
      <xdr:spPr>
        <a:xfrm>
          <a:off x="9588500" y="1343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154075</xdr:rowOff>
    </xdr:from>
    <xdr:ext cx="534377" cy="259045"/>
    <xdr:sp macro="" textlink="">
      <xdr:nvSpPr>
        <xdr:cNvPr id="428" name="テキスト ボックス 427"/>
        <xdr:cNvSpPr txBox="1"/>
      </xdr:nvSpPr>
      <xdr:spPr>
        <a:xfrm>
          <a:off x="9372111" y="1352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88846</xdr:rowOff>
    </xdr:from>
    <xdr:to>
      <xdr:col>46</xdr:col>
      <xdr:colOff>38100</xdr:colOff>
      <xdr:row>79</xdr:row>
      <xdr:rowOff>18996</xdr:rowOff>
    </xdr:to>
    <xdr:sp macro="" textlink="">
      <xdr:nvSpPr>
        <xdr:cNvPr id="429" name="楕円 428"/>
        <xdr:cNvSpPr/>
      </xdr:nvSpPr>
      <xdr:spPr>
        <a:xfrm>
          <a:off x="8699500" y="1346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10123</xdr:rowOff>
    </xdr:from>
    <xdr:ext cx="534377" cy="259045"/>
    <xdr:sp macro="" textlink="">
      <xdr:nvSpPr>
        <xdr:cNvPr id="430" name="テキスト ボックス 429"/>
        <xdr:cNvSpPr txBox="1"/>
      </xdr:nvSpPr>
      <xdr:spPr>
        <a:xfrm>
          <a:off x="8483111" y="1355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120729</xdr:rowOff>
    </xdr:from>
    <xdr:to>
      <xdr:col>41</xdr:col>
      <xdr:colOff>101600</xdr:colOff>
      <xdr:row>78</xdr:row>
      <xdr:rowOff>50879</xdr:rowOff>
    </xdr:to>
    <xdr:sp macro="" textlink="">
      <xdr:nvSpPr>
        <xdr:cNvPr id="431" name="楕円 430"/>
        <xdr:cNvSpPr/>
      </xdr:nvSpPr>
      <xdr:spPr>
        <a:xfrm>
          <a:off x="7810500" y="1332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67406</xdr:rowOff>
    </xdr:from>
    <xdr:ext cx="534377" cy="259045"/>
    <xdr:sp macro="" textlink="">
      <xdr:nvSpPr>
        <xdr:cNvPr id="432" name="テキスト ボックス 431"/>
        <xdr:cNvSpPr txBox="1"/>
      </xdr:nvSpPr>
      <xdr:spPr>
        <a:xfrm>
          <a:off x="7594111" y="1309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85906</xdr:rowOff>
    </xdr:from>
    <xdr:to>
      <xdr:col>36</xdr:col>
      <xdr:colOff>165100</xdr:colOff>
      <xdr:row>76</xdr:row>
      <xdr:rowOff>16056</xdr:rowOff>
    </xdr:to>
    <xdr:sp macro="" textlink="">
      <xdr:nvSpPr>
        <xdr:cNvPr id="433" name="楕円 432"/>
        <xdr:cNvSpPr/>
      </xdr:nvSpPr>
      <xdr:spPr>
        <a:xfrm>
          <a:off x="6921500" y="129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32583</xdr:rowOff>
    </xdr:from>
    <xdr:ext cx="534377" cy="259045"/>
    <xdr:sp macro="" textlink="">
      <xdr:nvSpPr>
        <xdr:cNvPr id="434" name="テキスト ボックス 433"/>
        <xdr:cNvSpPr txBox="1"/>
      </xdr:nvSpPr>
      <xdr:spPr>
        <a:xfrm>
          <a:off x="6705111" y="1271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39915</xdr:rowOff>
    </xdr:from>
    <xdr:to>
      <xdr:col>55</xdr:col>
      <xdr:colOff>0</xdr:colOff>
      <xdr:row>96</xdr:row>
      <xdr:rowOff>117388</xdr:rowOff>
    </xdr:to>
    <xdr:cxnSp macro="">
      <xdr:nvCxnSpPr>
        <xdr:cNvPr id="459" name="直線コネクタ 458"/>
        <xdr:cNvCxnSpPr/>
      </xdr:nvCxnSpPr>
      <xdr:spPr>
        <a:xfrm flipV="1">
          <a:off x="9639300" y="16499115"/>
          <a:ext cx="838200" cy="7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127425</xdr:rowOff>
    </xdr:from>
    <xdr:to>
      <xdr:col>50</xdr:col>
      <xdr:colOff>114300</xdr:colOff>
      <xdr:row>96</xdr:row>
      <xdr:rowOff>117388</xdr:rowOff>
    </xdr:to>
    <xdr:cxnSp macro="">
      <xdr:nvCxnSpPr>
        <xdr:cNvPr id="462" name="直線コネクタ 461"/>
        <xdr:cNvCxnSpPr/>
      </xdr:nvCxnSpPr>
      <xdr:spPr>
        <a:xfrm>
          <a:off x="8750300" y="16415175"/>
          <a:ext cx="889000" cy="16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127425</xdr:rowOff>
    </xdr:from>
    <xdr:to>
      <xdr:col>45</xdr:col>
      <xdr:colOff>177800</xdr:colOff>
      <xdr:row>97</xdr:row>
      <xdr:rowOff>11444</xdr:rowOff>
    </xdr:to>
    <xdr:cxnSp macro="">
      <xdr:nvCxnSpPr>
        <xdr:cNvPr id="465" name="直線コネクタ 464"/>
        <xdr:cNvCxnSpPr/>
      </xdr:nvCxnSpPr>
      <xdr:spPr>
        <a:xfrm flipV="1">
          <a:off x="7861300" y="16415175"/>
          <a:ext cx="889000" cy="22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128155</xdr:rowOff>
    </xdr:from>
    <xdr:to>
      <xdr:col>41</xdr:col>
      <xdr:colOff>50800</xdr:colOff>
      <xdr:row>97</xdr:row>
      <xdr:rowOff>11444</xdr:rowOff>
    </xdr:to>
    <xdr:cxnSp macro="">
      <xdr:nvCxnSpPr>
        <xdr:cNvPr id="468" name="直線コネクタ 467"/>
        <xdr:cNvCxnSpPr/>
      </xdr:nvCxnSpPr>
      <xdr:spPr>
        <a:xfrm>
          <a:off x="6972300" y="16244455"/>
          <a:ext cx="889000" cy="39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160565</xdr:rowOff>
    </xdr:from>
    <xdr:to>
      <xdr:col>55</xdr:col>
      <xdr:colOff>50800</xdr:colOff>
      <xdr:row>96</xdr:row>
      <xdr:rowOff>90715</xdr:rowOff>
    </xdr:to>
    <xdr:sp macro="" textlink="">
      <xdr:nvSpPr>
        <xdr:cNvPr id="478" name="楕円 477"/>
        <xdr:cNvSpPr/>
      </xdr:nvSpPr>
      <xdr:spPr>
        <a:xfrm>
          <a:off x="10426700" y="164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138992</xdr:rowOff>
    </xdr:from>
    <xdr:ext cx="534377" cy="259045"/>
    <xdr:sp macro="" textlink="">
      <xdr:nvSpPr>
        <xdr:cNvPr id="479" name="普通建設事業費 （ うち更新整備　）該当値テキスト"/>
        <xdr:cNvSpPr txBox="1"/>
      </xdr:nvSpPr>
      <xdr:spPr>
        <a:xfrm>
          <a:off x="10528300" y="1642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66588</xdr:rowOff>
    </xdr:from>
    <xdr:to>
      <xdr:col>50</xdr:col>
      <xdr:colOff>165100</xdr:colOff>
      <xdr:row>96</xdr:row>
      <xdr:rowOff>168188</xdr:rowOff>
    </xdr:to>
    <xdr:sp macro="" textlink="">
      <xdr:nvSpPr>
        <xdr:cNvPr id="480" name="楕円 479"/>
        <xdr:cNvSpPr/>
      </xdr:nvSpPr>
      <xdr:spPr>
        <a:xfrm>
          <a:off x="9588500" y="1652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159315</xdr:rowOff>
    </xdr:from>
    <xdr:ext cx="534377" cy="259045"/>
    <xdr:sp macro="" textlink="">
      <xdr:nvSpPr>
        <xdr:cNvPr id="481" name="テキスト ボックス 480"/>
        <xdr:cNvSpPr txBox="1"/>
      </xdr:nvSpPr>
      <xdr:spPr>
        <a:xfrm>
          <a:off x="9372111" y="1661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76625</xdr:rowOff>
    </xdr:from>
    <xdr:to>
      <xdr:col>46</xdr:col>
      <xdr:colOff>38100</xdr:colOff>
      <xdr:row>96</xdr:row>
      <xdr:rowOff>6775</xdr:rowOff>
    </xdr:to>
    <xdr:sp macro="" textlink="">
      <xdr:nvSpPr>
        <xdr:cNvPr id="482" name="楕円 481"/>
        <xdr:cNvSpPr/>
      </xdr:nvSpPr>
      <xdr:spPr>
        <a:xfrm>
          <a:off x="8699500" y="1636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23302</xdr:rowOff>
    </xdr:from>
    <xdr:ext cx="534377" cy="259045"/>
    <xdr:sp macro="" textlink="">
      <xdr:nvSpPr>
        <xdr:cNvPr id="483" name="テキスト ボックス 482"/>
        <xdr:cNvSpPr txBox="1"/>
      </xdr:nvSpPr>
      <xdr:spPr>
        <a:xfrm>
          <a:off x="8483111" y="1613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132094</xdr:rowOff>
    </xdr:from>
    <xdr:to>
      <xdr:col>41</xdr:col>
      <xdr:colOff>101600</xdr:colOff>
      <xdr:row>97</xdr:row>
      <xdr:rowOff>62244</xdr:rowOff>
    </xdr:to>
    <xdr:sp macro="" textlink="">
      <xdr:nvSpPr>
        <xdr:cNvPr id="484" name="楕円 483"/>
        <xdr:cNvSpPr/>
      </xdr:nvSpPr>
      <xdr:spPr>
        <a:xfrm>
          <a:off x="7810500" y="1659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53371</xdr:rowOff>
    </xdr:from>
    <xdr:ext cx="534377" cy="259045"/>
    <xdr:sp macro="" textlink="">
      <xdr:nvSpPr>
        <xdr:cNvPr id="485" name="テキスト ボックス 484"/>
        <xdr:cNvSpPr txBox="1"/>
      </xdr:nvSpPr>
      <xdr:spPr>
        <a:xfrm>
          <a:off x="7594111" y="166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77355</xdr:rowOff>
    </xdr:from>
    <xdr:to>
      <xdr:col>36</xdr:col>
      <xdr:colOff>165100</xdr:colOff>
      <xdr:row>95</xdr:row>
      <xdr:rowOff>7505</xdr:rowOff>
    </xdr:to>
    <xdr:sp macro="" textlink="">
      <xdr:nvSpPr>
        <xdr:cNvPr id="486" name="楕円 485"/>
        <xdr:cNvSpPr/>
      </xdr:nvSpPr>
      <xdr:spPr>
        <a:xfrm>
          <a:off x="6921500" y="161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24032</xdr:rowOff>
    </xdr:from>
    <xdr:ext cx="599010" cy="259045"/>
    <xdr:sp macro="" textlink="">
      <xdr:nvSpPr>
        <xdr:cNvPr id="487" name="テキスト ボックス 486"/>
        <xdr:cNvSpPr txBox="1"/>
      </xdr:nvSpPr>
      <xdr:spPr>
        <a:xfrm>
          <a:off x="6672795" y="15968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5300</xdr:rowOff>
    </xdr:from>
    <xdr:to>
      <xdr:col>85</xdr:col>
      <xdr:colOff>127000</xdr:colOff>
      <xdr:row>39</xdr:row>
      <xdr:rowOff>29136</xdr:rowOff>
    </xdr:to>
    <xdr:cxnSp macro="">
      <xdr:nvCxnSpPr>
        <xdr:cNvPr id="518" name="直線コネクタ 517"/>
        <xdr:cNvCxnSpPr/>
      </xdr:nvCxnSpPr>
      <xdr:spPr>
        <a:xfrm flipV="1">
          <a:off x="15481300" y="6691850"/>
          <a:ext cx="838200" cy="2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167753</xdr:rowOff>
    </xdr:from>
    <xdr:to>
      <xdr:col>81</xdr:col>
      <xdr:colOff>50800</xdr:colOff>
      <xdr:row>39</xdr:row>
      <xdr:rowOff>29136</xdr:rowOff>
    </xdr:to>
    <xdr:cxnSp macro="">
      <xdr:nvCxnSpPr>
        <xdr:cNvPr id="521" name="直線コネクタ 520"/>
        <xdr:cNvCxnSpPr/>
      </xdr:nvCxnSpPr>
      <xdr:spPr>
        <a:xfrm>
          <a:off x="14592300" y="6682853"/>
          <a:ext cx="889000" cy="32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167753</xdr:rowOff>
    </xdr:from>
    <xdr:to>
      <xdr:col>76</xdr:col>
      <xdr:colOff>114300</xdr:colOff>
      <xdr:row>39</xdr:row>
      <xdr:rowOff>12781</xdr:rowOff>
    </xdr:to>
    <xdr:cxnSp macro="">
      <xdr:nvCxnSpPr>
        <xdr:cNvPr id="524" name="直線コネクタ 523"/>
        <xdr:cNvCxnSpPr/>
      </xdr:nvCxnSpPr>
      <xdr:spPr>
        <a:xfrm flipV="1">
          <a:off x="13703300" y="6682853"/>
          <a:ext cx="889000" cy="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12781</xdr:rowOff>
    </xdr:from>
    <xdr:to>
      <xdr:col>71</xdr:col>
      <xdr:colOff>177800</xdr:colOff>
      <xdr:row>39</xdr:row>
      <xdr:rowOff>28477</xdr:rowOff>
    </xdr:to>
    <xdr:cxnSp macro="">
      <xdr:nvCxnSpPr>
        <xdr:cNvPr id="527" name="直線コネクタ 526"/>
        <xdr:cNvCxnSpPr/>
      </xdr:nvCxnSpPr>
      <xdr:spPr>
        <a:xfrm flipV="1">
          <a:off x="12814300" y="6699331"/>
          <a:ext cx="889000" cy="1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110728</xdr:rowOff>
    </xdr:from>
    <xdr:ext cx="469744" cy="259045"/>
    <xdr:sp macro="" textlink="">
      <xdr:nvSpPr>
        <xdr:cNvPr id="531" name="テキスト ボックス 530"/>
        <xdr:cNvSpPr txBox="1"/>
      </xdr:nvSpPr>
      <xdr:spPr>
        <a:xfrm>
          <a:off x="12579428" y="679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125950</xdr:rowOff>
    </xdr:from>
    <xdr:to>
      <xdr:col>85</xdr:col>
      <xdr:colOff>177800</xdr:colOff>
      <xdr:row>39</xdr:row>
      <xdr:rowOff>56100</xdr:rowOff>
    </xdr:to>
    <xdr:sp macro="" textlink="">
      <xdr:nvSpPr>
        <xdr:cNvPr id="537" name="楕円 536"/>
        <xdr:cNvSpPr/>
      </xdr:nvSpPr>
      <xdr:spPr>
        <a:xfrm>
          <a:off x="16268700" y="664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85327</xdr:rowOff>
    </xdr:from>
    <xdr:ext cx="534377" cy="259045"/>
    <xdr:sp macro="" textlink="">
      <xdr:nvSpPr>
        <xdr:cNvPr id="538" name="災害復旧事業費該当値テキスト"/>
        <xdr:cNvSpPr txBox="1"/>
      </xdr:nvSpPr>
      <xdr:spPr>
        <a:xfrm>
          <a:off x="16370300" y="642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149786</xdr:rowOff>
    </xdr:from>
    <xdr:to>
      <xdr:col>81</xdr:col>
      <xdr:colOff>101600</xdr:colOff>
      <xdr:row>39</xdr:row>
      <xdr:rowOff>79936</xdr:rowOff>
    </xdr:to>
    <xdr:sp macro="" textlink="">
      <xdr:nvSpPr>
        <xdr:cNvPr id="539" name="楕円 538"/>
        <xdr:cNvSpPr/>
      </xdr:nvSpPr>
      <xdr:spPr>
        <a:xfrm>
          <a:off x="15430500" y="6664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96463</xdr:rowOff>
    </xdr:from>
    <xdr:ext cx="534377" cy="259045"/>
    <xdr:sp macro="" textlink="">
      <xdr:nvSpPr>
        <xdr:cNvPr id="540" name="テキスト ボックス 539"/>
        <xdr:cNvSpPr txBox="1"/>
      </xdr:nvSpPr>
      <xdr:spPr>
        <a:xfrm>
          <a:off x="15214111" y="644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116953</xdr:rowOff>
    </xdr:from>
    <xdr:to>
      <xdr:col>76</xdr:col>
      <xdr:colOff>165100</xdr:colOff>
      <xdr:row>39</xdr:row>
      <xdr:rowOff>47103</xdr:rowOff>
    </xdr:to>
    <xdr:sp macro="" textlink="">
      <xdr:nvSpPr>
        <xdr:cNvPr id="541" name="楕円 540"/>
        <xdr:cNvSpPr/>
      </xdr:nvSpPr>
      <xdr:spPr>
        <a:xfrm>
          <a:off x="14541500" y="663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63630</xdr:rowOff>
    </xdr:from>
    <xdr:ext cx="534377" cy="259045"/>
    <xdr:sp macro="" textlink="">
      <xdr:nvSpPr>
        <xdr:cNvPr id="542" name="テキスト ボックス 541"/>
        <xdr:cNvSpPr txBox="1"/>
      </xdr:nvSpPr>
      <xdr:spPr>
        <a:xfrm>
          <a:off x="14325111" y="640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133431</xdr:rowOff>
    </xdr:from>
    <xdr:to>
      <xdr:col>72</xdr:col>
      <xdr:colOff>38100</xdr:colOff>
      <xdr:row>39</xdr:row>
      <xdr:rowOff>63581</xdr:rowOff>
    </xdr:to>
    <xdr:sp macro="" textlink="">
      <xdr:nvSpPr>
        <xdr:cNvPr id="543" name="楕円 542"/>
        <xdr:cNvSpPr/>
      </xdr:nvSpPr>
      <xdr:spPr>
        <a:xfrm>
          <a:off x="13652500" y="66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80108</xdr:rowOff>
    </xdr:from>
    <xdr:ext cx="534377" cy="259045"/>
    <xdr:sp macro="" textlink="">
      <xdr:nvSpPr>
        <xdr:cNvPr id="544" name="テキスト ボックス 543"/>
        <xdr:cNvSpPr txBox="1"/>
      </xdr:nvSpPr>
      <xdr:spPr>
        <a:xfrm>
          <a:off x="13436111" y="642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149127</xdr:rowOff>
    </xdr:from>
    <xdr:to>
      <xdr:col>67</xdr:col>
      <xdr:colOff>101600</xdr:colOff>
      <xdr:row>39</xdr:row>
      <xdr:rowOff>79277</xdr:rowOff>
    </xdr:to>
    <xdr:sp macro="" textlink="">
      <xdr:nvSpPr>
        <xdr:cNvPr id="545" name="楕円 544"/>
        <xdr:cNvSpPr/>
      </xdr:nvSpPr>
      <xdr:spPr>
        <a:xfrm>
          <a:off x="12763500" y="666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95803</xdr:rowOff>
    </xdr:from>
    <xdr:ext cx="534377" cy="259045"/>
    <xdr:sp macro="" textlink="">
      <xdr:nvSpPr>
        <xdr:cNvPr id="546" name="テキスト ボックス 545"/>
        <xdr:cNvSpPr txBox="1"/>
      </xdr:nvSpPr>
      <xdr:spPr>
        <a:xfrm>
          <a:off x="12547111" y="643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117030</xdr:rowOff>
    </xdr:from>
    <xdr:to>
      <xdr:col>85</xdr:col>
      <xdr:colOff>127000</xdr:colOff>
      <xdr:row>77</xdr:row>
      <xdr:rowOff>117397</xdr:rowOff>
    </xdr:to>
    <xdr:cxnSp macro="">
      <xdr:nvCxnSpPr>
        <xdr:cNvPr id="622" name="直線コネクタ 621"/>
        <xdr:cNvCxnSpPr/>
      </xdr:nvCxnSpPr>
      <xdr:spPr>
        <a:xfrm flipV="1">
          <a:off x="15481300" y="13318680"/>
          <a:ext cx="838200" cy="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58415</xdr:rowOff>
    </xdr:from>
    <xdr:to>
      <xdr:col>81</xdr:col>
      <xdr:colOff>50800</xdr:colOff>
      <xdr:row>77</xdr:row>
      <xdr:rowOff>117397</xdr:rowOff>
    </xdr:to>
    <xdr:cxnSp macro="">
      <xdr:nvCxnSpPr>
        <xdr:cNvPr id="625" name="直線コネクタ 624"/>
        <xdr:cNvCxnSpPr/>
      </xdr:nvCxnSpPr>
      <xdr:spPr>
        <a:xfrm>
          <a:off x="14592300" y="13260065"/>
          <a:ext cx="889000" cy="5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58415</xdr:rowOff>
    </xdr:from>
    <xdr:to>
      <xdr:col>76</xdr:col>
      <xdr:colOff>114300</xdr:colOff>
      <xdr:row>77</xdr:row>
      <xdr:rowOff>101119</xdr:rowOff>
    </xdr:to>
    <xdr:cxnSp macro="">
      <xdr:nvCxnSpPr>
        <xdr:cNvPr id="628" name="直線コネクタ 627"/>
        <xdr:cNvCxnSpPr/>
      </xdr:nvCxnSpPr>
      <xdr:spPr>
        <a:xfrm flipV="1">
          <a:off x="13703300" y="13260065"/>
          <a:ext cx="889000" cy="4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101119</xdr:rowOff>
    </xdr:from>
    <xdr:to>
      <xdr:col>71</xdr:col>
      <xdr:colOff>177800</xdr:colOff>
      <xdr:row>77</xdr:row>
      <xdr:rowOff>105175</xdr:rowOff>
    </xdr:to>
    <xdr:cxnSp macro="">
      <xdr:nvCxnSpPr>
        <xdr:cNvPr id="631" name="直線コネクタ 630"/>
        <xdr:cNvCxnSpPr/>
      </xdr:nvCxnSpPr>
      <xdr:spPr>
        <a:xfrm flipV="1">
          <a:off x="12814300" y="13302769"/>
          <a:ext cx="889000" cy="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66230</xdr:rowOff>
    </xdr:from>
    <xdr:to>
      <xdr:col>85</xdr:col>
      <xdr:colOff>177800</xdr:colOff>
      <xdr:row>77</xdr:row>
      <xdr:rowOff>167830</xdr:rowOff>
    </xdr:to>
    <xdr:sp macro="" textlink="">
      <xdr:nvSpPr>
        <xdr:cNvPr id="641" name="楕円 640"/>
        <xdr:cNvSpPr/>
      </xdr:nvSpPr>
      <xdr:spPr>
        <a:xfrm>
          <a:off x="16268700" y="1326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25607</xdr:rowOff>
    </xdr:from>
    <xdr:ext cx="534377" cy="259045"/>
    <xdr:sp macro="" textlink="">
      <xdr:nvSpPr>
        <xdr:cNvPr id="642" name="公債費該当値テキスト"/>
        <xdr:cNvSpPr txBox="1"/>
      </xdr:nvSpPr>
      <xdr:spPr>
        <a:xfrm>
          <a:off x="16370300" y="13055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66597</xdr:rowOff>
    </xdr:from>
    <xdr:to>
      <xdr:col>81</xdr:col>
      <xdr:colOff>101600</xdr:colOff>
      <xdr:row>77</xdr:row>
      <xdr:rowOff>168197</xdr:rowOff>
    </xdr:to>
    <xdr:sp macro="" textlink="">
      <xdr:nvSpPr>
        <xdr:cNvPr id="643" name="楕円 642"/>
        <xdr:cNvSpPr/>
      </xdr:nvSpPr>
      <xdr:spPr>
        <a:xfrm>
          <a:off x="15430500" y="1326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13274</xdr:rowOff>
    </xdr:from>
    <xdr:ext cx="534377" cy="259045"/>
    <xdr:sp macro="" textlink="">
      <xdr:nvSpPr>
        <xdr:cNvPr id="644" name="テキスト ボックス 643"/>
        <xdr:cNvSpPr txBox="1"/>
      </xdr:nvSpPr>
      <xdr:spPr>
        <a:xfrm>
          <a:off x="15214111" y="1304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7615</xdr:rowOff>
    </xdr:from>
    <xdr:to>
      <xdr:col>76</xdr:col>
      <xdr:colOff>165100</xdr:colOff>
      <xdr:row>77</xdr:row>
      <xdr:rowOff>109215</xdr:rowOff>
    </xdr:to>
    <xdr:sp macro="" textlink="">
      <xdr:nvSpPr>
        <xdr:cNvPr id="645" name="楕円 644"/>
        <xdr:cNvSpPr/>
      </xdr:nvSpPr>
      <xdr:spPr>
        <a:xfrm>
          <a:off x="14541500" y="1320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125742</xdr:rowOff>
    </xdr:from>
    <xdr:ext cx="599010" cy="259045"/>
    <xdr:sp macro="" textlink="">
      <xdr:nvSpPr>
        <xdr:cNvPr id="646" name="テキスト ボックス 645"/>
        <xdr:cNvSpPr txBox="1"/>
      </xdr:nvSpPr>
      <xdr:spPr>
        <a:xfrm>
          <a:off x="14292795" y="12984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50319</xdr:rowOff>
    </xdr:from>
    <xdr:to>
      <xdr:col>72</xdr:col>
      <xdr:colOff>38100</xdr:colOff>
      <xdr:row>77</xdr:row>
      <xdr:rowOff>151919</xdr:rowOff>
    </xdr:to>
    <xdr:sp macro="" textlink="">
      <xdr:nvSpPr>
        <xdr:cNvPr id="647" name="楕円 646"/>
        <xdr:cNvSpPr/>
      </xdr:nvSpPr>
      <xdr:spPr>
        <a:xfrm>
          <a:off x="13652500" y="1325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168446</xdr:rowOff>
    </xdr:from>
    <xdr:ext cx="534377" cy="259045"/>
    <xdr:sp macro="" textlink="">
      <xdr:nvSpPr>
        <xdr:cNvPr id="648" name="テキスト ボックス 647"/>
        <xdr:cNvSpPr txBox="1"/>
      </xdr:nvSpPr>
      <xdr:spPr>
        <a:xfrm>
          <a:off x="13436111" y="1302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54375</xdr:rowOff>
    </xdr:from>
    <xdr:to>
      <xdr:col>67</xdr:col>
      <xdr:colOff>101600</xdr:colOff>
      <xdr:row>77</xdr:row>
      <xdr:rowOff>155975</xdr:rowOff>
    </xdr:to>
    <xdr:sp macro="" textlink="">
      <xdr:nvSpPr>
        <xdr:cNvPr id="649" name="楕円 648"/>
        <xdr:cNvSpPr/>
      </xdr:nvSpPr>
      <xdr:spPr>
        <a:xfrm>
          <a:off x="12763500" y="1325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1052</xdr:rowOff>
    </xdr:from>
    <xdr:ext cx="534377" cy="259045"/>
    <xdr:sp macro="" textlink="">
      <xdr:nvSpPr>
        <xdr:cNvPr id="650" name="テキスト ボックス 649"/>
        <xdr:cNvSpPr txBox="1"/>
      </xdr:nvSpPr>
      <xdr:spPr>
        <a:xfrm>
          <a:off x="12547111" y="130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56592</xdr:rowOff>
    </xdr:from>
    <xdr:to>
      <xdr:col>85</xdr:col>
      <xdr:colOff>127000</xdr:colOff>
      <xdr:row>98</xdr:row>
      <xdr:rowOff>74155</xdr:rowOff>
    </xdr:to>
    <xdr:cxnSp macro="">
      <xdr:nvCxnSpPr>
        <xdr:cNvPr id="679" name="直線コネクタ 678"/>
        <xdr:cNvCxnSpPr/>
      </xdr:nvCxnSpPr>
      <xdr:spPr>
        <a:xfrm flipV="1">
          <a:off x="15481300" y="16858692"/>
          <a:ext cx="838200" cy="1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56289</xdr:rowOff>
    </xdr:from>
    <xdr:ext cx="534377" cy="259045"/>
    <xdr:sp macro="" textlink="">
      <xdr:nvSpPr>
        <xdr:cNvPr id="680" name="積立金平均値テキスト"/>
        <xdr:cNvSpPr txBox="1"/>
      </xdr:nvSpPr>
      <xdr:spPr>
        <a:xfrm>
          <a:off x="16370300" y="16858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63264</xdr:rowOff>
    </xdr:from>
    <xdr:to>
      <xdr:col>81</xdr:col>
      <xdr:colOff>50800</xdr:colOff>
      <xdr:row>98</xdr:row>
      <xdr:rowOff>74155</xdr:rowOff>
    </xdr:to>
    <xdr:cxnSp macro="">
      <xdr:nvCxnSpPr>
        <xdr:cNvPr id="682" name="直線コネクタ 681"/>
        <xdr:cNvCxnSpPr/>
      </xdr:nvCxnSpPr>
      <xdr:spPr>
        <a:xfrm>
          <a:off x="14592300" y="16865364"/>
          <a:ext cx="889000" cy="1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726</xdr:rowOff>
    </xdr:from>
    <xdr:ext cx="534377" cy="259045"/>
    <xdr:sp macro="" textlink="">
      <xdr:nvSpPr>
        <xdr:cNvPr id="684" name="テキスト ボックス 683"/>
        <xdr:cNvSpPr txBox="1"/>
      </xdr:nvSpPr>
      <xdr:spPr>
        <a:xfrm>
          <a:off x="15214111" y="1697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58795</xdr:rowOff>
    </xdr:from>
    <xdr:to>
      <xdr:col>76</xdr:col>
      <xdr:colOff>114300</xdr:colOff>
      <xdr:row>98</xdr:row>
      <xdr:rowOff>63264</xdr:rowOff>
    </xdr:to>
    <xdr:cxnSp macro="">
      <xdr:nvCxnSpPr>
        <xdr:cNvPr id="685" name="直線コネクタ 684"/>
        <xdr:cNvCxnSpPr/>
      </xdr:nvCxnSpPr>
      <xdr:spPr>
        <a:xfrm>
          <a:off x="13703300" y="16860895"/>
          <a:ext cx="889000" cy="4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2624</xdr:rowOff>
    </xdr:from>
    <xdr:ext cx="534377" cy="259045"/>
    <xdr:sp macro="" textlink="">
      <xdr:nvSpPr>
        <xdr:cNvPr id="687" name="テキスト ボックス 686"/>
        <xdr:cNvSpPr txBox="1"/>
      </xdr:nvSpPr>
      <xdr:spPr>
        <a:xfrm>
          <a:off x="14325111" y="1697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58795</xdr:rowOff>
    </xdr:from>
    <xdr:to>
      <xdr:col>71</xdr:col>
      <xdr:colOff>177800</xdr:colOff>
      <xdr:row>98</xdr:row>
      <xdr:rowOff>86427</xdr:rowOff>
    </xdr:to>
    <xdr:cxnSp macro="">
      <xdr:nvCxnSpPr>
        <xdr:cNvPr id="688" name="直線コネクタ 687"/>
        <xdr:cNvCxnSpPr/>
      </xdr:nvCxnSpPr>
      <xdr:spPr>
        <a:xfrm flipV="1">
          <a:off x="12814300" y="16860895"/>
          <a:ext cx="889000" cy="2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25931</xdr:rowOff>
    </xdr:from>
    <xdr:ext cx="534377" cy="259045"/>
    <xdr:sp macro="" textlink="">
      <xdr:nvSpPr>
        <xdr:cNvPr id="692" name="テキスト ボックス 691"/>
        <xdr:cNvSpPr txBox="1"/>
      </xdr:nvSpPr>
      <xdr:spPr>
        <a:xfrm>
          <a:off x="12547111" y="1699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5792</xdr:rowOff>
    </xdr:from>
    <xdr:to>
      <xdr:col>85</xdr:col>
      <xdr:colOff>177800</xdr:colOff>
      <xdr:row>98</xdr:row>
      <xdr:rowOff>107392</xdr:rowOff>
    </xdr:to>
    <xdr:sp macro="" textlink="">
      <xdr:nvSpPr>
        <xdr:cNvPr id="698" name="楕円 697"/>
        <xdr:cNvSpPr/>
      </xdr:nvSpPr>
      <xdr:spPr>
        <a:xfrm>
          <a:off x="16268700" y="1680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28669</xdr:rowOff>
    </xdr:from>
    <xdr:ext cx="534377" cy="259045"/>
    <xdr:sp macro="" textlink="">
      <xdr:nvSpPr>
        <xdr:cNvPr id="699" name="積立金該当値テキスト"/>
        <xdr:cNvSpPr txBox="1"/>
      </xdr:nvSpPr>
      <xdr:spPr>
        <a:xfrm>
          <a:off x="16370300" y="1665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23355</xdr:rowOff>
    </xdr:from>
    <xdr:to>
      <xdr:col>81</xdr:col>
      <xdr:colOff>101600</xdr:colOff>
      <xdr:row>98</xdr:row>
      <xdr:rowOff>124955</xdr:rowOff>
    </xdr:to>
    <xdr:sp macro="" textlink="">
      <xdr:nvSpPr>
        <xdr:cNvPr id="700" name="楕円 699"/>
        <xdr:cNvSpPr/>
      </xdr:nvSpPr>
      <xdr:spPr>
        <a:xfrm>
          <a:off x="15430500" y="1682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141482</xdr:rowOff>
    </xdr:from>
    <xdr:ext cx="534377" cy="259045"/>
    <xdr:sp macro="" textlink="">
      <xdr:nvSpPr>
        <xdr:cNvPr id="701" name="テキスト ボックス 700"/>
        <xdr:cNvSpPr txBox="1"/>
      </xdr:nvSpPr>
      <xdr:spPr>
        <a:xfrm>
          <a:off x="15214111" y="1660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12464</xdr:rowOff>
    </xdr:from>
    <xdr:to>
      <xdr:col>76</xdr:col>
      <xdr:colOff>165100</xdr:colOff>
      <xdr:row>98</xdr:row>
      <xdr:rowOff>114064</xdr:rowOff>
    </xdr:to>
    <xdr:sp macro="" textlink="">
      <xdr:nvSpPr>
        <xdr:cNvPr id="702" name="楕円 701"/>
        <xdr:cNvSpPr/>
      </xdr:nvSpPr>
      <xdr:spPr>
        <a:xfrm>
          <a:off x="14541500" y="1681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130591</xdr:rowOff>
    </xdr:from>
    <xdr:ext cx="534377" cy="259045"/>
    <xdr:sp macro="" textlink="">
      <xdr:nvSpPr>
        <xdr:cNvPr id="703" name="テキスト ボックス 702"/>
        <xdr:cNvSpPr txBox="1"/>
      </xdr:nvSpPr>
      <xdr:spPr>
        <a:xfrm>
          <a:off x="14325111" y="1658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7995</xdr:rowOff>
    </xdr:from>
    <xdr:to>
      <xdr:col>72</xdr:col>
      <xdr:colOff>38100</xdr:colOff>
      <xdr:row>98</xdr:row>
      <xdr:rowOff>109595</xdr:rowOff>
    </xdr:to>
    <xdr:sp macro="" textlink="">
      <xdr:nvSpPr>
        <xdr:cNvPr id="704" name="楕円 703"/>
        <xdr:cNvSpPr/>
      </xdr:nvSpPr>
      <xdr:spPr>
        <a:xfrm>
          <a:off x="13652500" y="1681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126122</xdr:rowOff>
    </xdr:from>
    <xdr:ext cx="534377" cy="259045"/>
    <xdr:sp macro="" textlink="">
      <xdr:nvSpPr>
        <xdr:cNvPr id="705" name="テキスト ボックス 704"/>
        <xdr:cNvSpPr txBox="1"/>
      </xdr:nvSpPr>
      <xdr:spPr>
        <a:xfrm>
          <a:off x="13436111" y="1658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35627</xdr:rowOff>
    </xdr:from>
    <xdr:to>
      <xdr:col>67</xdr:col>
      <xdr:colOff>101600</xdr:colOff>
      <xdr:row>98</xdr:row>
      <xdr:rowOff>137227</xdr:rowOff>
    </xdr:to>
    <xdr:sp macro="" textlink="">
      <xdr:nvSpPr>
        <xdr:cNvPr id="706" name="楕円 705"/>
        <xdr:cNvSpPr/>
      </xdr:nvSpPr>
      <xdr:spPr>
        <a:xfrm>
          <a:off x="12763500" y="168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153754</xdr:rowOff>
    </xdr:from>
    <xdr:ext cx="534377" cy="259045"/>
    <xdr:sp macro="" textlink="">
      <xdr:nvSpPr>
        <xdr:cNvPr id="707" name="テキスト ボックス 706"/>
        <xdr:cNvSpPr txBox="1"/>
      </xdr:nvSpPr>
      <xdr:spPr>
        <a:xfrm>
          <a:off x="12547111" y="1661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35892</xdr:rowOff>
    </xdr:from>
    <xdr:to>
      <xdr:col>116</xdr:col>
      <xdr:colOff>63500</xdr:colOff>
      <xdr:row>59</xdr:row>
      <xdr:rowOff>36495</xdr:rowOff>
    </xdr:to>
    <xdr:cxnSp macro="">
      <xdr:nvCxnSpPr>
        <xdr:cNvPr id="795" name="直線コネクタ 794"/>
        <xdr:cNvCxnSpPr/>
      </xdr:nvCxnSpPr>
      <xdr:spPr>
        <a:xfrm flipV="1">
          <a:off x="21323300" y="10151442"/>
          <a:ext cx="8382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36495</xdr:rowOff>
    </xdr:from>
    <xdr:to>
      <xdr:col>111</xdr:col>
      <xdr:colOff>177800</xdr:colOff>
      <xdr:row>59</xdr:row>
      <xdr:rowOff>36754</xdr:rowOff>
    </xdr:to>
    <xdr:cxnSp macro="">
      <xdr:nvCxnSpPr>
        <xdr:cNvPr id="798" name="直線コネクタ 797"/>
        <xdr:cNvCxnSpPr/>
      </xdr:nvCxnSpPr>
      <xdr:spPr>
        <a:xfrm flipV="1">
          <a:off x="20434300" y="10152045"/>
          <a:ext cx="889000" cy="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36754</xdr:rowOff>
    </xdr:from>
    <xdr:to>
      <xdr:col>107</xdr:col>
      <xdr:colOff>50800</xdr:colOff>
      <xdr:row>59</xdr:row>
      <xdr:rowOff>36837</xdr:rowOff>
    </xdr:to>
    <xdr:cxnSp macro="">
      <xdr:nvCxnSpPr>
        <xdr:cNvPr id="801" name="直線コネクタ 800"/>
        <xdr:cNvCxnSpPr/>
      </xdr:nvCxnSpPr>
      <xdr:spPr>
        <a:xfrm flipV="1">
          <a:off x="19545300" y="10152304"/>
          <a:ext cx="8890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28372</xdr:rowOff>
    </xdr:from>
    <xdr:to>
      <xdr:col>102</xdr:col>
      <xdr:colOff>114300</xdr:colOff>
      <xdr:row>59</xdr:row>
      <xdr:rowOff>36837</xdr:rowOff>
    </xdr:to>
    <xdr:cxnSp macro="">
      <xdr:nvCxnSpPr>
        <xdr:cNvPr id="804" name="直線コネクタ 803"/>
        <xdr:cNvCxnSpPr/>
      </xdr:nvCxnSpPr>
      <xdr:spPr>
        <a:xfrm>
          <a:off x="18656300" y="10143922"/>
          <a:ext cx="889000" cy="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156542</xdr:rowOff>
    </xdr:from>
    <xdr:to>
      <xdr:col>116</xdr:col>
      <xdr:colOff>114300</xdr:colOff>
      <xdr:row>59</xdr:row>
      <xdr:rowOff>86692</xdr:rowOff>
    </xdr:to>
    <xdr:sp macro="" textlink="">
      <xdr:nvSpPr>
        <xdr:cNvPr id="814" name="楕円 813"/>
        <xdr:cNvSpPr/>
      </xdr:nvSpPr>
      <xdr:spPr>
        <a:xfrm>
          <a:off x="22110700" y="1010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84730</xdr:rowOff>
    </xdr:from>
    <xdr:ext cx="469744" cy="259045"/>
    <xdr:sp macro="" textlink="">
      <xdr:nvSpPr>
        <xdr:cNvPr id="815" name="貸付金該当値テキスト"/>
        <xdr:cNvSpPr txBox="1"/>
      </xdr:nvSpPr>
      <xdr:spPr>
        <a:xfrm>
          <a:off x="22212300" y="1002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157145</xdr:rowOff>
    </xdr:from>
    <xdr:to>
      <xdr:col>112</xdr:col>
      <xdr:colOff>38100</xdr:colOff>
      <xdr:row>59</xdr:row>
      <xdr:rowOff>87295</xdr:rowOff>
    </xdr:to>
    <xdr:sp macro="" textlink="">
      <xdr:nvSpPr>
        <xdr:cNvPr id="816" name="楕円 815"/>
        <xdr:cNvSpPr/>
      </xdr:nvSpPr>
      <xdr:spPr>
        <a:xfrm>
          <a:off x="21272500" y="1010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78422</xdr:rowOff>
    </xdr:from>
    <xdr:ext cx="469744" cy="259045"/>
    <xdr:sp macro="" textlink="">
      <xdr:nvSpPr>
        <xdr:cNvPr id="817" name="テキスト ボックス 816"/>
        <xdr:cNvSpPr txBox="1"/>
      </xdr:nvSpPr>
      <xdr:spPr>
        <a:xfrm>
          <a:off x="21088428" y="1019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157404</xdr:rowOff>
    </xdr:from>
    <xdr:to>
      <xdr:col>107</xdr:col>
      <xdr:colOff>101600</xdr:colOff>
      <xdr:row>59</xdr:row>
      <xdr:rowOff>87554</xdr:rowOff>
    </xdr:to>
    <xdr:sp macro="" textlink="">
      <xdr:nvSpPr>
        <xdr:cNvPr id="818" name="楕円 817"/>
        <xdr:cNvSpPr/>
      </xdr:nvSpPr>
      <xdr:spPr>
        <a:xfrm>
          <a:off x="20383500" y="1010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78681</xdr:rowOff>
    </xdr:from>
    <xdr:ext cx="469744" cy="259045"/>
    <xdr:sp macro="" textlink="">
      <xdr:nvSpPr>
        <xdr:cNvPr id="819" name="テキスト ボックス 818"/>
        <xdr:cNvSpPr txBox="1"/>
      </xdr:nvSpPr>
      <xdr:spPr>
        <a:xfrm>
          <a:off x="20199428" y="1019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157487</xdr:rowOff>
    </xdr:from>
    <xdr:to>
      <xdr:col>102</xdr:col>
      <xdr:colOff>165100</xdr:colOff>
      <xdr:row>59</xdr:row>
      <xdr:rowOff>87637</xdr:rowOff>
    </xdr:to>
    <xdr:sp macro="" textlink="">
      <xdr:nvSpPr>
        <xdr:cNvPr id="820" name="楕円 819"/>
        <xdr:cNvSpPr/>
      </xdr:nvSpPr>
      <xdr:spPr>
        <a:xfrm>
          <a:off x="19494500" y="101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78764</xdr:rowOff>
    </xdr:from>
    <xdr:ext cx="378565" cy="259045"/>
    <xdr:sp macro="" textlink="">
      <xdr:nvSpPr>
        <xdr:cNvPr id="821" name="テキスト ボックス 820"/>
        <xdr:cNvSpPr txBox="1"/>
      </xdr:nvSpPr>
      <xdr:spPr>
        <a:xfrm>
          <a:off x="19356017" y="10194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149022</xdr:rowOff>
    </xdr:from>
    <xdr:to>
      <xdr:col>98</xdr:col>
      <xdr:colOff>38100</xdr:colOff>
      <xdr:row>59</xdr:row>
      <xdr:rowOff>79172</xdr:rowOff>
    </xdr:to>
    <xdr:sp macro="" textlink="">
      <xdr:nvSpPr>
        <xdr:cNvPr id="822" name="楕円 821"/>
        <xdr:cNvSpPr/>
      </xdr:nvSpPr>
      <xdr:spPr>
        <a:xfrm>
          <a:off x="18605500" y="1009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70299</xdr:rowOff>
    </xdr:from>
    <xdr:ext cx="469744" cy="259045"/>
    <xdr:sp macro="" textlink="">
      <xdr:nvSpPr>
        <xdr:cNvPr id="823" name="テキスト ボックス 822"/>
        <xdr:cNvSpPr txBox="1"/>
      </xdr:nvSpPr>
      <xdr:spPr>
        <a:xfrm>
          <a:off x="18421428" y="1018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98266</xdr:rowOff>
    </xdr:from>
    <xdr:to>
      <xdr:col>116</xdr:col>
      <xdr:colOff>63500</xdr:colOff>
      <xdr:row>73</xdr:row>
      <xdr:rowOff>112440</xdr:rowOff>
    </xdr:to>
    <xdr:cxnSp macro="">
      <xdr:nvCxnSpPr>
        <xdr:cNvPr id="853" name="直線コネクタ 852"/>
        <xdr:cNvCxnSpPr/>
      </xdr:nvCxnSpPr>
      <xdr:spPr>
        <a:xfrm>
          <a:off x="21323300" y="12614116"/>
          <a:ext cx="8382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98266</xdr:rowOff>
    </xdr:from>
    <xdr:to>
      <xdr:col>111</xdr:col>
      <xdr:colOff>177800</xdr:colOff>
      <xdr:row>74</xdr:row>
      <xdr:rowOff>27743</xdr:rowOff>
    </xdr:to>
    <xdr:cxnSp macro="">
      <xdr:nvCxnSpPr>
        <xdr:cNvPr id="856" name="直線コネクタ 855"/>
        <xdr:cNvCxnSpPr/>
      </xdr:nvCxnSpPr>
      <xdr:spPr>
        <a:xfrm flipV="1">
          <a:off x="20434300" y="12614116"/>
          <a:ext cx="889000" cy="10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27743</xdr:rowOff>
    </xdr:from>
    <xdr:to>
      <xdr:col>107</xdr:col>
      <xdr:colOff>50800</xdr:colOff>
      <xdr:row>74</xdr:row>
      <xdr:rowOff>73044</xdr:rowOff>
    </xdr:to>
    <xdr:cxnSp macro="">
      <xdr:nvCxnSpPr>
        <xdr:cNvPr id="859" name="直線コネクタ 858"/>
        <xdr:cNvCxnSpPr/>
      </xdr:nvCxnSpPr>
      <xdr:spPr>
        <a:xfrm flipV="1">
          <a:off x="19545300" y="12715043"/>
          <a:ext cx="889000" cy="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73044</xdr:rowOff>
    </xdr:from>
    <xdr:to>
      <xdr:col>102</xdr:col>
      <xdr:colOff>114300</xdr:colOff>
      <xdr:row>74</xdr:row>
      <xdr:rowOff>97542</xdr:rowOff>
    </xdr:to>
    <xdr:cxnSp macro="">
      <xdr:nvCxnSpPr>
        <xdr:cNvPr id="862" name="直線コネクタ 861"/>
        <xdr:cNvCxnSpPr/>
      </xdr:nvCxnSpPr>
      <xdr:spPr>
        <a:xfrm flipV="1">
          <a:off x="18656300" y="12760344"/>
          <a:ext cx="889000" cy="2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61640</xdr:rowOff>
    </xdr:from>
    <xdr:to>
      <xdr:col>116</xdr:col>
      <xdr:colOff>114300</xdr:colOff>
      <xdr:row>73</xdr:row>
      <xdr:rowOff>163240</xdr:rowOff>
    </xdr:to>
    <xdr:sp macro="" textlink="">
      <xdr:nvSpPr>
        <xdr:cNvPr id="872" name="楕円 871"/>
        <xdr:cNvSpPr/>
      </xdr:nvSpPr>
      <xdr:spPr>
        <a:xfrm>
          <a:off x="22110700" y="125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84517</xdr:rowOff>
    </xdr:from>
    <xdr:ext cx="534377" cy="259045"/>
    <xdr:sp macro="" textlink="">
      <xdr:nvSpPr>
        <xdr:cNvPr id="873" name="繰出金該当値テキスト"/>
        <xdr:cNvSpPr txBox="1"/>
      </xdr:nvSpPr>
      <xdr:spPr>
        <a:xfrm>
          <a:off x="22212300" y="1242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47466</xdr:rowOff>
    </xdr:from>
    <xdr:to>
      <xdr:col>112</xdr:col>
      <xdr:colOff>38100</xdr:colOff>
      <xdr:row>73</xdr:row>
      <xdr:rowOff>149066</xdr:rowOff>
    </xdr:to>
    <xdr:sp macro="" textlink="">
      <xdr:nvSpPr>
        <xdr:cNvPr id="874" name="楕円 873"/>
        <xdr:cNvSpPr/>
      </xdr:nvSpPr>
      <xdr:spPr>
        <a:xfrm>
          <a:off x="21272500" y="1256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165593</xdr:rowOff>
    </xdr:from>
    <xdr:ext cx="534377" cy="259045"/>
    <xdr:sp macro="" textlink="">
      <xdr:nvSpPr>
        <xdr:cNvPr id="875" name="テキスト ボックス 874"/>
        <xdr:cNvSpPr txBox="1"/>
      </xdr:nvSpPr>
      <xdr:spPr>
        <a:xfrm>
          <a:off x="21056111" y="1233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148393</xdr:rowOff>
    </xdr:from>
    <xdr:to>
      <xdr:col>107</xdr:col>
      <xdr:colOff>101600</xdr:colOff>
      <xdr:row>74</xdr:row>
      <xdr:rowOff>78543</xdr:rowOff>
    </xdr:to>
    <xdr:sp macro="" textlink="">
      <xdr:nvSpPr>
        <xdr:cNvPr id="876" name="楕円 875"/>
        <xdr:cNvSpPr/>
      </xdr:nvSpPr>
      <xdr:spPr>
        <a:xfrm>
          <a:off x="20383500" y="126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95070</xdr:rowOff>
    </xdr:from>
    <xdr:ext cx="534377" cy="259045"/>
    <xdr:sp macro="" textlink="">
      <xdr:nvSpPr>
        <xdr:cNvPr id="877" name="テキスト ボックス 876"/>
        <xdr:cNvSpPr txBox="1"/>
      </xdr:nvSpPr>
      <xdr:spPr>
        <a:xfrm>
          <a:off x="20167111" y="124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22244</xdr:rowOff>
    </xdr:from>
    <xdr:to>
      <xdr:col>102</xdr:col>
      <xdr:colOff>165100</xdr:colOff>
      <xdr:row>74</xdr:row>
      <xdr:rowOff>123844</xdr:rowOff>
    </xdr:to>
    <xdr:sp macro="" textlink="">
      <xdr:nvSpPr>
        <xdr:cNvPr id="878" name="楕円 877"/>
        <xdr:cNvSpPr/>
      </xdr:nvSpPr>
      <xdr:spPr>
        <a:xfrm>
          <a:off x="19494500" y="1270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140371</xdr:rowOff>
    </xdr:from>
    <xdr:ext cx="534377" cy="259045"/>
    <xdr:sp macro="" textlink="">
      <xdr:nvSpPr>
        <xdr:cNvPr id="879" name="テキスト ボックス 878"/>
        <xdr:cNvSpPr txBox="1"/>
      </xdr:nvSpPr>
      <xdr:spPr>
        <a:xfrm>
          <a:off x="19278111" y="1248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46742</xdr:rowOff>
    </xdr:from>
    <xdr:to>
      <xdr:col>98</xdr:col>
      <xdr:colOff>38100</xdr:colOff>
      <xdr:row>74</xdr:row>
      <xdr:rowOff>148342</xdr:rowOff>
    </xdr:to>
    <xdr:sp macro="" textlink="">
      <xdr:nvSpPr>
        <xdr:cNvPr id="880" name="楕円 879"/>
        <xdr:cNvSpPr/>
      </xdr:nvSpPr>
      <xdr:spPr>
        <a:xfrm>
          <a:off x="18605500" y="127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164869</xdr:rowOff>
    </xdr:from>
    <xdr:ext cx="534377" cy="259045"/>
    <xdr:sp macro="" textlink="">
      <xdr:nvSpPr>
        <xdr:cNvPr id="881" name="テキスト ボックス 880"/>
        <xdr:cNvSpPr txBox="1"/>
      </xdr:nvSpPr>
      <xdr:spPr>
        <a:xfrm>
          <a:off x="18389111" y="1250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較すると、類似団体と比較し、人件費及び扶助費が大きく上回っており、要因として、人件費は、定員適正化計画に基づいて職員数の削減を行ってきたが、市町村合併により、飛び地・離島地域を抱えたことにより地理的要因や合併後の均衡ある発展、更に災害・原子力対策により各支所に一定数の職員配置が必要であり、類似団体より高いことが考えられる。加えて、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年度と比較し、大きく増加している要因は、人事院勧告に伴う給与改定率が例年に比べ大きかったよるものである。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扶助費は、近年、障害者等の自立支援事業に関する事業所の設立や制度の周知が図られ多様なサービスの提供に対する利用の増加や介護・訓練等の給付費の増加によるもの、国の経済対策に伴う低所得者支援及び定額減税補足給付金により、引き続き増加傾向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普通建設事業費も、令和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較し、増加に転じている。要因として、学校給食調理場や消防署出張所の施設整備事業の実施に伴う増によるものである。また、物件費は、ふるさと納税の寄附額増に伴う関連経費の増、ドローンを活用した新スマート物流事業の実施による増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一方で公債費は、令和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年度は繰上償還を行ったため一時的に増加していたものが、令和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以降は通常の償還のみだったため減少したが、依然として類似団体平均よりも高くなっている。そのほか、災害復旧事業費は、近年の豪雨災害等による公共土木施設の復旧や住宅施設の復旧により増加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その他の項目は多少の増減は見られるが、ほぼ類似団体平均値と大きな差はなく、令和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年度からほぼ横ばいである。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長崎県松浦市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20,439
20,104
130.55
20,571,139
19,801,046
536,587
9,270,152
16,874,839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29.3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84455</xdr:rowOff>
    </xdr:from>
    <xdr:to>
      <xdr:col>24</xdr:col>
      <xdr:colOff>63500</xdr:colOff>
      <xdr:row>35</xdr:row>
      <xdr:rowOff>96076</xdr:rowOff>
    </xdr:to>
    <xdr:cxnSp macro="">
      <xdr:nvCxnSpPr>
        <xdr:cNvPr id="61" name="直線コネクタ 60"/>
        <xdr:cNvCxnSpPr/>
      </xdr:nvCxnSpPr>
      <xdr:spPr>
        <a:xfrm>
          <a:off x="3797300" y="5742305"/>
          <a:ext cx="838200" cy="35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84455</xdr:rowOff>
    </xdr:from>
    <xdr:to>
      <xdr:col>19</xdr:col>
      <xdr:colOff>177800</xdr:colOff>
      <xdr:row>35</xdr:row>
      <xdr:rowOff>69786</xdr:rowOff>
    </xdr:to>
    <xdr:cxnSp macro="">
      <xdr:nvCxnSpPr>
        <xdr:cNvPr id="64" name="直線コネクタ 63"/>
        <xdr:cNvCxnSpPr/>
      </xdr:nvCxnSpPr>
      <xdr:spPr>
        <a:xfrm flipV="1">
          <a:off x="2908300" y="5742305"/>
          <a:ext cx="889000" cy="32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69786</xdr:rowOff>
    </xdr:from>
    <xdr:to>
      <xdr:col>15</xdr:col>
      <xdr:colOff>50800</xdr:colOff>
      <xdr:row>35</xdr:row>
      <xdr:rowOff>146367</xdr:rowOff>
    </xdr:to>
    <xdr:cxnSp macro="">
      <xdr:nvCxnSpPr>
        <xdr:cNvPr id="67" name="直線コネクタ 66"/>
        <xdr:cNvCxnSpPr/>
      </xdr:nvCxnSpPr>
      <xdr:spPr>
        <a:xfrm flipV="1">
          <a:off x="2019300" y="6070536"/>
          <a:ext cx="8890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146367</xdr:rowOff>
    </xdr:from>
    <xdr:to>
      <xdr:col>10</xdr:col>
      <xdr:colOff>114300</xdr:colOff>
      <xdr:row>36</xdr:row>
      <xdr:rowOff>16066</xdr:rowOff>
    </xdr:to>
    <xdr:cxnSp macro="">
      <xdr:nvCxnSpPr>
        <xdr:cNvPr id="70" name="直線コネクタ 69"/>
        <xdr:cNvCxnSpPr/>
      </xdr:nvCxnSpPr>
      <xdr:spPr>
        <a:xfrm flipV="1">
          <a:off x="1130300" y="6147117"/>
          <a:ext cx="8890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45276</xdr:rowOff>
    </xdr:from>
    <xdr:to>
      <xdr:col>24</xdr:col>
      <xdr:colOff>114300</xdr:colOff>
      <xdr:row>35</xdr:row>
      <xdr:rowOff>146876</xdr:rowOff>
    </xdr:to>
    <xdr:sp macro="" textlink="">
      <xdr:nvSpPr>
        <xdr:cNvPr id="80" name="楕円 79"/>
        <xdr:cNvSpPr/>
      </xdr:nvSpPr>
      <xdr:spPr>
        <a:xfrm>
          <a:off x="4584700" y="604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68153</xdr:rowOff>
    </xdr:from>
    <xdr:ext cx="469744" cy="259045"/>
    <xdr:sp macro="" textlink="">
      <xdr:nvSpPr>
        <xdr:cNvPr id="81" name="議会費該当値テキスト"/>
        <xdr:cNvSpPr txBox="1"/>
      </xdr:nvSpPr>
      <xdr:spPr>
        <a:xfrm>
          <a:off x="4686300" y="58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33655</xdr:rowOff>
    </xdr:from>
    <xdr:to>
      <xdr:col>20</xdr:col>
      <xdr:colOff>38100</xdr:colOff>
      <xdr:row>33</xdr:row>
      <xdr:rowOff>135255</xdr:rowOff>
    </xdr:to>
    <xdr:sp macro="" textlink="">
      <xdr:nvSpPr>
        <xdr:cNvPr id="82" name="楕円 81"/>
        <xdr:cNvSpPr/>
      </xdr:nvSpPr>
      <xdr:spPr>
        <a:xfrm>
          <a:off x="3746500" y="56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151782</xdr:rowOff>
    </xdr:from>
    <xdr:ext cx="469744" cy="259045"/>
    <xdr:sp macro="" textlink="">
      <xdr:nvSpPr>
        <xdr:cNvPr id="83" name="テキスト ボックス 82"/>
        <xdr:cNvSpPr txBox="1"/>
      </xdr:nvSpPr>
      <xdr:spPr>
        <a:xfrm>
          <a:off x="3562428" y="546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18986</xdr:rowOff>
    </xdr:from>
    <xdr:to>
      <xdr:col>15</xdr:col>
      <xdr:colOff>101600</xdr:colOff>
      <xdr:row>35</xdr:row>
      <xdr:rowOff>120586</xdr:rowOff>
    </xdr:to>
    <xdr:sp macro="" textlink="">
      <xdr:nvSpPr>
        <xdr:cNvPr id="84" name="楕円 83"/>
        <xdr:cNvSpPr/>
      </xdr:nvSpPr>
      <xdr:spPr>
        <a:xfrm>
          <a:off x="2857500" y="601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137113</xdr:rowOff>
    </xdr:from>
    <xdr:ext cx="469744" cy="259045"/>
    <xdr:sp macro="" textlink="">
      <xdr:nvSpPr>
        <xdr:cNvPr id="85" name="テキスト ボックス 84"/>
        <xdr:cNvSpPr txBox="1"/>
      </xdr:nvSpPr>
      <xdr:spPr>
        <a:xfrm>
          <a:off x="2673428" y="5794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95567</xdr:rowOff>
    </xdr:from>
    <xdr:to>
      <xdr:col>10</xdr:col>
      <xdr:colOff>165100</xdr:colOff>
      <xdr:row>36</xdr:row>
      <xdr:rowOff>25717</xdr:rowOff>
    </xdr:to>
    <xdr:sp macro="" textlink="">
      <xdr:nvSpPr>
        <xdr:cNvPr id="86" name="楕円 85"/>
        <xdr:cNvSpPr/>
      </xdr:nvSpPr>
      <xdr:spPr>
        <a:xfrm>
          <a:off x="1968500" y="609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42244</xdr:rowOff>
    </xdr:from>
    <xdr:ext cx="469744" cy="259045"/>
    <xdr:sp macro="" textlink="">
      <xdr:nvSpPr>
        <xdr:cNvPr id="87" name="テキスト ボックス 86"/>
        <xdr:cNvSpPr txBox="1"/>
      </xdr:nvSpPr>
      <xdr:spPr>
        <a:xfrm>
          <a:off x="1784428" y="587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136716</xdr:rowOff>
    </xdr:from>
    <xdr:to>
      <xdr:col>6</xdr:col>
      <xdr:colOff>38100</xdr:colOff>
      <xdr:row>36</xdr:row>
      <xdr:rowOff>66866</xdr:rowOff>
    </xdr:to>
    <xdr:sp macro="" textlink="">
      <xdr:nvSpPr>
        <xdr:cNvPr id="88" name="楕円 87"/>
        <xdr:cNvSpPr/>
      </xdr:nvSpPr>
      <xdr:spPr>
        <a:xfrm>
          <a:off x="1079500" y="613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83393</xdr:rowOff>
    </xdr:from>
    <xdr:ext cx="469744" cy="259045"/>
    <xdr:sp macro="" textlink="">
      <xdr:nvSpPr>
        <xdr:cNvPr id="89" name="テキスト ボックス 88"/>
        <xdr:cNvSpPr txBox="1"/>
      </xdr:nvSpPr>
      <xdr:spPr>
        <a:xfrm>
          <a:off x="895428" y="591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144918</xdr:rowOff>
    </xdr:from>
    <xdr:to>
      <xdr:col>24</xdr:col>
      <xdr:colOff>63500</xdr:colOff>
      <xdr:row>58</xdr:row>
      <xdr:rowOff>4142</xdr:rowOff>
    </xdr:to>
    <xdr:cxnSp macro="">
      <xdr:nvCxnSpPr>
        <xdr:cNvPr id="118" name="直線コネクタ 117"/>
        <xdr:cNvCxnSpPr/>
      </xdr:nvCxnSpPr>
      <xdr:spPr>
        <a:xfrm flipV="1">
          <a:off x="3797300" y="9917568"/>
          <a:ext cx="838200" cy="3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160289</xdr:rowOff>
    </xdr:from>
    <xdr:to>
      <xdr:col>19</xdr:col>
      <xdr:colOff>177800</xdr:colOff>
      <xdr:row>58</xdr:row>
      <xdr:rowOff>4142</xdr:rowOff>
    </xdr:to>
    <xdr:cxnSp macro="">
      <xdr:nvCxnSpPr>
        <xdr:cNvPr id="121" name="直線コネクタ 120"/>
        <xdr:cNvCxnSpPr/>
      </xdr:nvCxnSpPr>
      <xdr:spPr>
        <a:xfrm>
          <a:off x="2908300" y="9932939"/>
          <a:ext cx="889000" cy="1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160289</xdr:rowOff>
    </xdr:from>
    <xdr:to>
      <xdr:col>15</xdr:col>
      <xdr:colOff>50800</xdr:colOff>
      <xdr:row>57</xdr:row>
      <xdr:rowOff>160690</xdr:rowOff>
    </xdr:to>
    <xdr:cxnSp macro="">
      <xdr:nvCxnSpPr>
        <xdr:cNvPr id="124" name="直線コネクタ 123"/>
        <xdr:cNvCxnSpPr/>
      </xdr:nvCxnSpPr>
      <xdr:spPr>
        <a:xfrm flipV="1">
          <a:off x="2019300" y="9932939"/>
          <a:ext cx="889000" cy="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43062</xdr:rowOff>
    </xdr:from>
    <xdr:to>
      <xdr:col>10</xdr:col>
      <xdr:colOff>114300</xdr:colOff>
      <xdr:row>57</xdr:row>
      <xdr:rowOff>160690</xdr:rowOff>
    </xdr:to>
    <xdr:cxnSp macro="">
      <xdr:nvCxnSpPr>
        <xdr:cNvPr id="127" name="直線コネクタ 126"/>
        <xdr:cNvCxnSpPr/>
      </xdr:nvCxnSpPr>
      <xdr:spPr>
        <a:xfrm>
          <a:off x="1130300" y="9815712"/>
          <a:ext cx="889000" cy="11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94118</xdr:rowOff>
    </xdr:from>
    <xdr:to>
      <xdr:col>24</xdr:col>
      <xdr:colOff>114300</xdr:colOff>
      <xdr:row>58</xdr:row>
      <xdr:rowOff>24268</xdr:rowOff>
    </xdr:to>
    <xdr:sp macro="" textlink="">
      <xdr:nvSpPr>
        <xdr:cNvPr id="137" name="楕円 136"/>
        <xdr:cNvSpPr/>
      </xdr:nvSpPr>
      <xdr:spPr>
        <a:xfrm>
          <a:off x="4584700" y="986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116995</xdr:rowOff>
    </xdr:from>
    <xdr:ext cx="599010" cy="259045"/>
    <xdr:sp macro="" textlink="">
      <xdr:nvSpPr>
        <xdr:cNvPr id="138" name="総務費該当値テキスト"/>
        <xdr:cNvSpPr txBox="1"/>
      </xdr:nvSpPr>
      <xdr:spPr>
        <a:xfrm>
          <a:off x="4686300" y="9718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124792</xdr:rowOff>
    </xdr:from>
    <xdr:to>
      <xdr:col>20</xdr:col>
      <xdr:colOff>38100</xdr:colOff>
      <xdr:row>58</xdr:row>
      <xdr:rowOff>54942</xdr:rowOff>
    </xdr:to>
    <xdr:sp macro="" textlink="">
      <xdr:nvSpPr>
        <xdr:cNvPr id="139" name="楕円 138"/>
        <xdr:cNvSpPr/>
      </xdr:nvSpPr>
      <xdr:spPr>
        <a:xfrm>
          <a:off x="3746500" y="989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71469</xdr:rowOff>
    </xdr:from>
    <xdr:ext cx="599010" cy="259045"/>
    <xdr:sp macro="" textlink="">
      <xdr:nvSpPr>
        <xdr:cNvPr id="140" name="テキスト ボックス 139"/>
        <xdr:cNvSpPr txBox="1"/>
      </xdr:nvSpPr>
      <xdr:spPr>
        <a:xfrm>
          <a:off x="3497795" y="967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109489</xdr:rowOff>
    </xdr:from>
    <xdr:to>
      <xdr:col>15</xdr:col>
      <xdr:colOff>101600</xdr:colOff>
      <xdr:row>58</xdr:row>
      <xdr:rowOff>39639</xdr:rowOff>
    </xdr:to>
    <xdr:sp macro="" textlink="">
      <xdr:nvSpPr>
        <xdr:cNvPr id="141" name="楕円 140"/>
        <xdr:cNvSpPr/>
      </xdr:nvSpPr>
      <xdr:spPr>
        <a:xfrm>
          <a:off x="2857500" y="988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56166</xdr:rowOff>
    </xdr:from>
    <xdr:ext cx="599010" cy="259045"/>
    <xdr:sp macro="" textlink="">
      <xdr:nvSpPr>
        <xdr:cNvPr id="142" name="テキスト ボックス 141"/>
        <xdr:cNvSpPr txBox="1"/>
      </xdr:nvSpPr>
      <xdr:spPr>
        <a:xfrm>
          <a:off x="2608795" y="9657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109890</xdr:rowOff>
    </xdr:from>
    <xdr:to>
      <xdr:col>10</xdr:col>
      <xdr:colOff>165100</xdr:colOff>
      <xdr:row>58</xdr:row>
      <xdr:rowOff>40040</xdr:rowOff>
    </xdr:to>
    <xdr:sp macro="" textlink="">
      <xdr:nvSpPr>
        <xdr:cNvPr id="143" name="楕円 142"/>
        <xdr:cNvSpPr/>
      </xdr:nvSpPr>
      <xdr:spPr>
        <a:xfrm>
          <a:off x="1968500" y="988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56567</xdr:rowOff>
    </xdr:from>
    <xdr:ext cx="599010" cy="259045"/>
    <xdr:sp macro="" textlink="">
      <xdr:nvSpPr>
        <xdr:cNvPr id="144" name="テキスト ボックス 143"/>
        <xdr:cNvSpPr txBox="1"/>
      </xdr:nvSpPr>
      <xdr:spPr>
        <a:xfrm>
          <a:off x="1719795" y="9657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163712</xdr:rowOff>
    </xdr:from>
    <xdr:to>
      <xdr:col>6</xdr:col>
      <xdr:colOff>38100</xdr:colOff>
      <xdr:row>57</xdr:row>
      <xdr:rowOff>93862</xdr:rowOff>
    </xdr:to>
    <xdr:sp macro="" textlink="">
      <xdr:nvSpPr>
        <xdr:cNvPr id="145" name="楕円 144"/>
        <xdr:cNvSpPr/>
      </xdr:nvSpPr>
      <xdr:spPr>
        <a:xfrm>
          <a:off x="1079500" y="976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110389</xdr:rowOff>
    </xdr:from>
    <xdr:ext cx="599010" cy="259045"/>
    <xdr:sp macro="" textlink="">
      <xdr:nvSpPr>
        <xdr:cNvPr id="146" name="テキスト ボックス 145"/>
        <xdr:cNvSpPr txBox="1"/>
      </xdr:nvSpPr>
      <xdr:spPr>
        <a:xfrm>
          <a:off x="830795" y="9540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10708</xdr:rowOff>
    </xdr:from>
    <xdr:to>
      <xdr:col>24</xdr:col>
      <xdr:colOff>63500</xdr:colOff>
      <xdr:row>76</xdr:row>
      <xdr:rowOff>36016</xdr:rowOff>
    </xdr:to>
    <xdr:cxnSp macro="">
      <xdr:nvCxnSpPr>
        <xdr:cNvPr id="178" name="直線コネクタ 177"/>
        <xdr:cNvCxnSpPr/>
      </xdr:nvCxnSpPr>
      <xdr:spPr>
        <a:xfrm flipV="1">
          <a:off x="3797300" y="13040908"/>
          <a:ext cx="838200" cy="2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36016</xdr:rowOff>
    </xdr:from>
    <xdr:to>
      <xdr:col>19</xdr:col>
      <xdr:colOff>177800</xdr:colOff>
      <xdr:row>76</xdr:row>
      <xdr:rowOff>66669</xdr:rowOff>
    </xdr:to>
    <xdr:cxnSp macro="">
      <xdr:nvCxnSpPr>
        <xdr:cNvPr id="181" name="直線コネクタ 180"/>
        <xdr:cNvCxnSpPr/>
      </xdr:nvCxnSpPr>
      <xdr:spPr>
        <a:xfrm flipV="1">
          <a:off x="2908300" y="13066216"/>
          <a:ext cx="889000" cy="3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53341</xdr:rowOff>
    </xdr:from>
    <xdr:to>
      <xdr:col>15</xdr:col>
      <xdr:colOff>50800</xdr:colOff>
      <xdr:row>76</xdr:row>
      <xdr:rowOff>66669</xdr:rowOff>
    </xdr:to>
    <xdr:cxnSp macro="">
      <xdr:nvCxnSpPr>
        <xdr:cNvPr id="184" name="直線コネクタ 183"/>
        <xdr:cNvCxnSpPr/>
      </xdr:nvCxnSpPr>
      <xdr:spPr>
        <a:xfrm>
          <a:off x="2019300" y="13083541"/>
          <a:ext cx="889000" cy="1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3837</xdr:rowOff>
    </xdr:from>
    <xdr:to>
      <xdr:col>10</xdr:col>
      <xdr:colOff>114300</xdr:colOff>
      <xdr:row>76</xdr:row>
      <xdr:rowOff>53341</xdr:rowOff>
    </xdr:to>
    <xdr:cxnSp macro="">
      <xdr:nvCxnSpPr>
        <xdr:cNvPr id="187" name="直線コネクタ 186"/>
        <xdr:cNvCxnSpPr/>
      </xdr:nvCxnSpPr>
      <xdr:spPr>
        <a:xfrm>
          <a:off x="1130300" y="13034037"/>
          <a:ext cx="889000" cy="4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131358</xdr:rowOff>
    </xdr:from>
    <xdr:to>
      <xdr:col>24</xdr:col>
      <xdr:colOff>114300</xdr:colOff>
      <xdr:row>76</xdr:row>
      <xdr:rowOff>61508</xdr:rowOff>
    </xdr:to>
    <xdr:sp macro="" textlink="">
      <xdr:nvSpPr>
        <xdr:cNvPr id="197" name="楕円 196"/>
        <xdr:cNvSpPr/>
      </xdr:nvSpPr>
      <xdr:spPr>
        <a:xfrm>
          <a:off x="4584700" y="1299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154235</xdr:rowOff>
    </xdr:from>
    <xdr:ext cx="599010" cy="259045"/>
    <xdr:sp macro="" textlink="">
      <xdr:nvSpPr>
        <xdr:cNvPr id="198" name="民生費該当値テキスト"/>
        <xdr:cNvSpPr txBox="1"/>
      </xdr:nvSpPr>
      <xdr:spPr>
        <a:xfrm>
          <a:off x="4686300" y="12841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156666</xdr:rowOff>
    </xdr:from>
    <xdr:to>
      <xdr:col>20</xdr:col>
      <xdr:colOff>38100</xdr:colOff>
      <xdr:row>76</xdr:row>
      <xdr:rowOff>86816</xdr:rowOff>
    </xdr:to>
    <xdr:sp macro="" textlink="">
      <xdr:nvSpPr>
        <xdr:cNvPr id="199" name="楕円 198"/>
        <xdr:cNvSpPr/>
      </xdr:nvSpPr>
      <xdr:spPr>
        <a:xfrm>
          <a:off x="3746500" y="1301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103344</xdr:rowOff>
    </xdr:from>
    <xdr:ext cx="599010" cy="259045"/>
    <xdr:sp macro="" textlink="">
      <xdr:nvSpPr>
        <xdr:cNvPr id="200" name="テキスト ボックス 199"/>
        <xdr:cNvSpPr txBox="1"/>
      </xdr:nvSpPr>
      <xdr:spPr>
        <a:xfrm>
          <a:off x="3497795" y="12790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15869</xdr:rowOff>
    </xdr:from>
    <xdr:to>
      <xdr:col>15</xdr:col>
      <xdr:colOff>101600</xdr:colOff>
      <xdr:row>76</xdr:row>
      <xdr:rowOff>117469</xdr:rowOff>
    </xdr:to>
    <xdr:sp macro="" textlink="">
      <xdr:nvSpPr>
        <xdr:cNvPr id="201" name="楕円 200"/>
        <xdr:cNvSpPr/>
      </xdr:nvSpPr>
      <xdr:spPr>
        <a:xfrm>
          <a:off x="2857500" y="1304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133996</xdr:rowOff>
    </xdr:from>
    <xdr:ext cx="599010" cy="259045"/>
    <xdr:sp macro="" textlink="">
      <xdr:nvSpPr>
        <xdr:cNvPr id="202" name="テキスト ボックス 201"/>
        <xdr:cNvSpPr txBox="1"/>
      </xdr:nvSpPr>
      <xdr:spPr>
        <a:xfrm>
          <a:off x="2608795" y="12821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2541</xdr:rowOff>
    </xdr:from>
    <xdr:to>
      <xdr:col>10</xdr:col>
      <xdr:colOff>165100</xdr:colOff>
      <xdr:row>76</xdr:row>
      <xdr:rowOff>104141</xdr:rowOff>
    </xdr:to>
    <xdr:sp macro="" textlink="">
      <xdr:nvSpPr>
        <xdr:cNvPr id="203" name="楕円 202"/>
        <xdr:cNvSpPr/>
      </xdr:nvSpPr>
      <xdr:spPr>
        <a:xfrm>
          <a:off x="1968500" y="1303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120669</xdr:rowOff>
    </xdr:from>
    <xdr:ext cx="599010" cy="259045"/>
    <xdr:sp macro="" textlink="">
      <xdr:nvSpPr>
        <xdr:cNvPr id="204" name="テキスト ボックス 203"/>
        <xdr:cNvSpPr txBox="1"/>
      </xdr:nvSpPr>
      <xdr:spPr>
        <a:xfrm>
          <a:off x="1719795" y="12807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124486</xdr:rowOff>
    </xdr:from>
    <xdr:to>
      <xdr:col>6</xdr:col>
      <xdr:colOff>38100</xdr:colOff>
      <xdr:row>76</xdr:row>
      <xdr:rowOff>54635</xdr:rowOff>
    </xdr:to>
    <xdr:sp macro="" textlink="">
      <xdr:nvSpPr>
        <xdr:cNvPr id="205" name="楕円 204"/>
        <xdr:cNvSpPr/>
      </xdr:nvSpPr>
      <xdr:spPr>
        <a:xfrm>
          <a:off x="1079500" y="12983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71163</xdr:rowOff>
    </xdr:from>
    <xdr:ext cx="599010" cy="259045"/>
    <xdr:sp macro="" textlink="">
      <xdr:nvSpPr>
        <xdr:cNvPr id="206" name="テキスト ボックス 205"/>
        <xdr:cNvSpPr txBox="1"/>
      </xdr:nvSpPr>
      <xdr:spPr>
        <a:xfrm>
          <a:off x="830795" y="1275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68278</xdr:rowOff>
    </xdr:from>
    <xdr:to>
      <xdr:col>24</xdr:col>
      <xdr:colOff>63500</xdr:colOff>
      <xdr:row>99</xdr:row>
      <xdr:rowOff>68455</xdr:rowOff>
    </xdr:to>
    <xdr:cxnSp macro="">
      <xdr:nvCxnSpPr>
        <xdr:cNvPr id="237" name="直線コネクタ 236"/>
        <xdr:cNvCxnSpPr/>
      </xdr:nvCxnSpPr>
      <xdr:spPr>
        <a:xfrm>
          <a:off x="3797300" y="17041828"/>
          <a:ext cx="838200" cy="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68278</xdr:rowOff>
    </xdr:from>
    <xdr:to>
      <xdr:col>19</xdr:col>
      <xdr:colOff>177800</xdr:colOff>
      <xdr:row>99</xdr:row>
      <xdr:rowOff>72707</xdr:rowOff>
    </xdr:to>
    <xdr:cxnSp macro="">
      <xdr:nvCxnSpPr>
        <xdr:cNvPr id="240" name="直線コネクタ 239"/>
        <xdr:cNvCxnSpPr/>
      </xdr:nvCxnSpPr>
      <xdr:spPr>
        <a:xfrm flipV="1">
          <a:off x="2908300" y="17041828"/>
          <a:ext cx="889000" cy="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72707</xdr:rowOff>
    </xdr:from>
    <xdr:to>
      <xdr:col>15</xdr:col>
      <xdr:colOff>50800</xdr:colOff>
      <xdr:row>99</xdr:row>
      <xdr:rowOff>72740</xdr:rowOff>
    </xdr:to>
    <xdr:cxnSp macro="">
      <xdr:nvCxnSpPr>
        <xdr:cNvPr id="243" name="直線コネクタ 242"/>
        <xdr:cNvCxnSpPr/>
      </xdr:nvCxnSpPr>
      <xdr:spPr>
        <a:xfrm flipV="1">
          <a:off x="2019300" y="17046257"/>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72740</xdr:rowOff>
    </xdr:from>
    <xdr:to>
      <xdr:col>10</xdr:col>
      <xdr:colOff>114300</xdr:colOff>
      <xdr:row>99</xdr:row>
      <xdr:rowOff>77226</xdr:rowOff>
    </xdr:to>
    <xdr:cxnSp macro="">
      <xdr:nvCxnSpPr>
        <xdr:cNvPr id="246" name="直線コネクタ 245"/>
        <xdr:cNvCxnSpPr/>
      </xdr:nvCxnSpPr>
      <xdr:spPr>
        <a:xfrm flipV="1">
          <a:off x="1130300" y="17046290"/>
          <a:ext cx="889000" cy="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17655</xdr:rowOff>
    </xdr:from>
    <xdr:to>
      <xdr:col>24</xdr:col>
      <xdr:colOff>114300</xdr:colOff>
      <xdr:row>99</xdr:row>
      <xdr:rowOff>119255</xdr:rowOff>
    </xdr:to>
    <xdr:sp macro="" textlink="">
      <xdr:nvSpPr>
        <xdr:cNvPr id="256" name="楕円 255"/>
        <xdr:cNvSpPr/>
      </xdr:nvSpPr>
      <xdr:spPr>
        <a:xfrm>
          <a:off x="4584700" y="1699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148482</xdr:rowOff>
    </xdr:from>
    <xdr:ext cx="534377" cy="259045"/>
    <xdr:sp macro="" textlink="">
      <xdr:nvSpPr>
        <xdr:cNvPr id="257" name="衛生費該当値テキスト"/>
        <xdr:cNvSpPr txBox="1"/>
      </xdr:nvSpPr>
      <xdr:spPr>
        <a:xfrm>
          <a:off x="4686300" y="1677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17478</xdr:rowOff>
    </xdr:from>
    <xdr:to>
      <xdr:col>20</xdr:col>
      <xdr:colOff>38100</xdr:colOff>
      <xdr:row>99</xdr:row>
      <xdr:rowOff>119078</xdr:rowOff>
    </xdr:to>
    <xdr:sp macro="" textlink="">
      <xdr:nvSpPr>
        <xdr:cNvPr id="258" name="楕円 257"/>
        <xdr:cNvSpPr/>
      </xdr:nvSpPr>
      <xdr:spPr>
        <a:xfrm>
          <a:off x="3746500" y="1699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135605</xdr:rowOff>
    </xdr:from>
    <xdr:ext cx="534377" cy="259045"/>
    <xdr:sp macro="" textlink="">
      <xdr:nvSpPr>
        <xdr:cNvPr id="259" name="テキスト ボックス 258"/>
        <xdr:cNvSpPr txBox="1"/>
      </xdr:nvSpPr>
      <xdr:spPr>
        <a:xfrm>
          <a:off x="3530111" y="16766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21907</xdr:rowOff>
    </xdr:from>
    <xdr:to>
      <xdr:col>15</xdr:col>
      <xdr:colOff>101600</xdr:colOff>
      <xdr:row>99</xdr:row>
      <xdr:rowOff>123507</xdr:rowOff>
    </xdr:to>
    <xdr:sp macro="" textlink="">
      <xdr:nvSpPr>
        <xdr:cNvPr id="260" name="楕円 259"/>
        <xdr:cNvSpPr/>
      </xdr:nvSpPr>
      <xdr:spPr>
        <a:xfrm>
          <a:off x="2857500" y="1699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140034</xdr:rowOff>
    </xdr:from>
    <xdr:ext cx="534377" cy="259045"/>
    <xdr:sp macro="" textlink="">
      <xdr:nvSpPr>
        <xdr:cNvPr id="261" name="テキスト ボックス 260"/>
        <xdr:cNvSpPr txBox="1"/>
      </xdr:nvSpPr>
      <xdr:spPr>
        <a:xfrm>
          <a:off x="2641111" y="1677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21940</xdr:rowOff>
    </xdr:from>
    <xdr:to>
      <xdr:col>10</xdr:col>
      <xdr:colOff>165100</xdr:colOff>
      <xdr:row>99</xdr:row>
      <xdr:rowOff>123540</xdr:rowOff>
    </xdr:to>
    <xdr:sp macro="" textlink="">
      <xdr:nvSpPr>
        <xdr:cNvPr id="262" name="楕円 261"/>
        <xdr:cNvSpPr/>
      </xdr:nvSpPr>
      <xdr:spPr>
        <a:xfrm>
          <a:off x="1968500" y="1699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140067</xdr:rowOff>
    </xdr:from>
    <xdr:ext cx="534377" cy="259045"/>
    <xdr:sp macro="" textlink="">
      <xdr:nvSpPr>
        <xdr:cNvPr id="263" name="テキスト ボックス 262"/>
        <xdr:cNvSpPr txBox="1"/>
      </xdr:nvSpPr>
      <xdr:spPr>
        <a:xfrm>
          <a:off x="1752111" y="1677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26426</xdr:rowOff>
    </xdr:from>
    <xdr:to>
      <xdr:col>6</xdr:col>
      <xdr:colOff>38100</xdr:colOff>
      <xdr:row>99</xdr:row>
      <xdr:rowOff>128026</xdr:rowOff>
    </xdr:to>
    <xdr:sp macro="" textlink="">
      <xdr:nvSpPr>
        <xdr:cNvPr id="264" name="楕円 263"/>
        <xdr:cNvSpPr/>
      </xdr:nvSpPr>
      <xdr:spPr>
        <a:xfrm>
          <a:off x="1079500" y="1699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144553</xdr:rowOff>
    </xdr:from>
    <xdr:ext cx="534377" cy="259045"/>
    <xdr:sp macro="" textlink="">
      <xdr:nvSpPr>
        <xdr:cNvPr id="265" name="テキスト ボックス 264"/>
        <xdr:cNvSpPr txBox="1"/>
      </xdr:nvSpPr>
      <xdr:spPr>
        <a:xfrm>
          <a:off x="863111" y="1677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67201</xdr:rowOff>
    </xdr:from>
    <xdr:to>
      <xdr:col>55</xdr:col>
      <xdr:colOff>0</xdr:colOff>
      <xdr:row>38</xdr:row>
      <xdr:rowOff>89735</xdr:rowOff>
    </xdr:to>
    <xdr:cxnSp macro="">
      <xdr:nvCxnSpPr>
        <xdr:cNvPr id="296" name="直線コネクタ 295"/>
        <xdr:cNvCxnSpPr/>
      </xdr:nvCxnSpPr>
      <xdr:spPr>
        <a:xfrm flipV="1">
          <a:off x="9639300" y="6582301"/>
          <a:ext cx="8382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8418</xdr:rowOff>
    </xdr:from>
    <xdr:to>
      <xdr:col>50</xdr:col>
      <xdr:colOff>114300</xdr:colOff>
      <xdr:row>38</xdr:row>
      <xdr:rowOff>89735</xdr:rowOff>
    </xdr:to>
    <xdr:cxnSp macro="">
      <xdr:nvCxnSpPr>
        <xdr:cNvPr id="299" name="直線コネクタ 298"/>
        <xdr:cNvCxnSpPr/>
      </xdr:nvCxnSpPr>
      <xdr:spPr>
        <a:xfrm>
          <a:off x="8750300" y="6523518"/>
          <a:ext cx="889000" cy="8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8418</xdr:rowOff>
    </xdr:from>
    <xdr:to>
      <xdr:col>45</xdr:col>
      <xdr:colOff>177800</xdr:colOff>
      <xdr:row>38</xdr:row>
      <xdr:rowOff>73079</xdr:rowOff>
    </xdr:to>
    <xdr:cxnSp macro="">
      <xdr:nvCxnSpPr>
        <xdr:cNvPr id="302" name="直線コネクタ 301"/>
        <xdr:cNvCxnSpPr/>
      </xdr:nvCxnSpPr>
      <xdr:spPr>
        <a:xfrm flipV="1">
          <a:off x="7861300" y="6523518"/>
          <a:ext cx="889000" cy="6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69161</xdr:rowOff>
    </xdr:from>
    <xdr:to>
      <xdr:col>41</xdr:col>
      <xdr:colOff>50800</xdr:colOff>
      <xdr:row>38</xdr:row>
      <xdr:rowOff>73079</xdr:rowOff>
    </xdr:to>
    <xdr:cxnSp macro="">
      <xdr:nvCxnSpPr>
        <xdr:cNvPr id="305" name="直線コネクタ 304"/>
        <xdr:cNvCxnSpPr/>
      </xdr:nvCxnSpPr>
      <xdr:spPr>
        <a:xfrm>
          <a:off x="6972300" y="6584261"/>
          <a:ext cx="889000" cy="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16401</xdr:rowOff>
    </xdr:from>
    <xdr:to>
      <xdr:col>55</xdr:col>
      <xdr:colOff>50800</xdr:colOff>
      <xdr:row>38</xdr:row>
      <xdr:rowOff>118001</xdr:rowOff>
    </xdr:to>
    <xdr:sp macro="" textlink="">
      <xdr:nvSpPr>
        <xdr:cNvPr id="315" name="楕円 314"/>
        <xdr:cNvSpPr/>
      </xdr:nvSpPr>
      <xdr:spPr>
        <a:xfrm>
          <a:off x="10426700" y="653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166278</xdr:rowOff>
    </xdr:from>
    <xdr:ext cx="378565" cy="259045"/>
    <xdr:sp macro="" textlink="">
      <xdr:nvSpPr>
        <xdr:cNvPr id="316" name="労働費該当値テキスト"/>
        <xdr:cNvSpPr txBox="1"/>
      </xdr:nvSpPr>
      <xdr:spPr>
        <a:xfrm>
          <a:off x="10528300" y="6509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38935</xdr:rowOff>
    </xdr:from>
    <xdr:to>
      <xdr:col>50</xdr:col>
      <xdr:colOff>165100</xdr:colOff>
      <xdr:row>38</xdr:row>
      <xdr:rowOff>140535</xdr:rowOff>
    </xdr:to>
    <xdr:sp macro="" textlink="">
      <xdr:nvSpPr>
        <xdr:cNvPr id="317" name="楕円 316"/>
        <xdr:cNvSpPr/>
      </xdr:nvSpPr>
      <xdr:spPr>
        <a:xfrm>
          <a:off x="9588500" y="655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131662</xdr:rowOff>
    </xdr:from>
    <xdr:ext cx="378565" cy="259045"/>
    <xdr:sp macro="" textlink="">
      <xdr:nvSpPr>
        <xdr:cNvPr id="318" name="テキスト ボックス 317"/>
        <xdr:cNvSpPr txBox="1"/>
      </xdr:nvSpPr>
      <xdr:spPr>
        <a:xfrm>
          <a:off x="9450017" y="6646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129068</xdr:rowOff>
    </xdr:from>
    <xdr:to>
      <xdr:col>46</xdr:col>
      <xdr:colOff>38100</xdr:colOff>
      <xdr:row>38</xdr:row>
      <xdr:rowOff>59218</xdr:rowOff>
    </xdr:to>
    <xdr:sp macro="" textlink="">
      <xdr:nvSpPr>
        <xdr:cNvPr id="319" name="楕円 318"/>
        <xdr:cNvSpPr/>
      </xdr:nvSpPr>
      <xdr:spPr>
        <a:xfrm>
          <a:off x="8699500" y="647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50345</xdr:rowOff>
    </xdr:from>
    <xdr:ext cx="378565" cy="259045"/>
    <xdr:sp macro="" textlink="">
      <xdr:nvSpPr>
        <xdr:cNvPr id="320" name="テキスト ボックス 319"/>
        <xdr:cNvSpPr txBox="1"/>
      </xdr:nvSpPr>
      <xdr:spPr>
        <a:xfrm>
          <a:off x="8561017" y="6565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22279</xdr:rowOff>
    </xdr:from>
    <xdr:to>
      <xdr:col>41</xdr:col>
      <xdr:colOff>101600</xdr:colOff>
      <xdr:row>38</xdr:row>
      <xdr:rowOff>123879</xdr:rowOff>
    </xdr:to>
    <xdr:sp macro="" textlink="">
      <xdr:nvSpPr>
        <xdr:cNvPr id="321" name="楕円 320"/>
        <xdr:cNvSpPr/>
      </xdr:nvSpPr>
      <xdr:spPr>
        <a:xfrm>
          <a:off x="7810500" y="653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115006</xdr:rowOff>
    </xdr:from>
    <xdr:ext cx="378565" cy="259045"/>
    <xdr:sp macro="" textlink="">
      <xdr:nvSpPr>
        <xdr:cNvPr id="322" name="テキスト ボックス 321"/>
        <xdr:cNvSpPr txBox="1"/>
      </xdr:nvSpPr>
      <xdr:spPr>
        <a:xfrm>
          <a:off x="7672017" y="6630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18361</xdr:rowOff>
    </xdr:from>
    <xdr:to>
      <xdr:col>36</xdr:col>
      <xdr:colOff>165100</xdr:colOff>
      <xdr:row>38</xdr:row>
      <xdr:rowOff>119961</xdr:rowOff>
    </xdr:to>
    <xdr:sp macro="" textlink="">
      <xdr:nvSpPr>
        <xdr:cNvPr id="323" name="楕円 322"/>
        <xdr:cNvSpPr/>
      </xdr:nvSpPr>
      <xdr:spPr>
        <a:xfrm>
          <a:off x="6921500" y="653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111088</xdr:rowOff>
    </xdr:from>
    <xdr:ext cx="378565" cy="259045"/>
    <xdr:sp macro="" textlink="">
      <xdr:nvSpPr>
        <xdr:cNvPr id="324" name="テキスト ボックス 323"/>
        <xdr:cNvSpPr txBox="1"/>
      </xdr:nvSpPr>
      <xdr:spPr>
        <a:xfrm>
          <a:off x="6783017" y="6626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169176</xdr:rowOff>
    </xdr:from>
    <xdr:to>
      <xdr:col>55</xdr:col>
      <xdr:colOff>0</xdr:colOff>
      <xdr:row>55</xdr:row>
      <xdr:rowOff>44386</xdr:rowOff>
    </xdr:to>
    <xdr:cxnSp macro="">
      <xdr:nvCxnSpPr>
        <xdr:cNvPr id="353" name="直線コネクタ 352"/>
        <xdr:cNvCxnSpPr/>
      </xdr:nvCxnSpPr>
      <xdr:spPr>
        <a:xfrm flipV="1">
          <a:off x="9639300" y="9427476"/>
          <a:ext cx="838200" cy="4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44386</xdr:rowOff>
    </xdr:from>
    <xdr:to>
      <xdr:col>50</xdr:col>
      <xdr:colOff>114300</xdr:colOff>
      <xdr:row>55</xdr:row>
      <xdr:rowOff>59360</xdr:rowOff>
    </xdr:to>
    <xdr:cxnSp macro="">
      <xdr:nvCxnSpPr>
        <xdr:cNvPr id="356" name="直線コネクタ 355"/>
        <xdr:cNvCxnSpPr/>
      </xdr:nvCxnSpPr>
      <xdr:spPr>
        <a:xfrm flipV="1">
          <a:off x="8750300" y="9474136"/>
          <a:ext cx="889000" cy="1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59360</xdr:rowOff>
    </xdr:from>
    <xdr:to>
      <xdr:col>45</xdr:col>
      <xdr:colOff>177800</xdr:colOff>
      <xdr:row>56</xdr:row>
      <xdr:rowOff>2439</xdr:rowOff>
    </xdr:to>
    <xdr:cxnSp macro="">
      <xdr:nvCxnSpPr>
        <xdr:cNvPr id="359" name="直線コネクタ 358"/>
        <xdr:cNvCxnSpPr/>
      </xdr:nvCxnSpPr>
      <xdr:spPr>
        <a:xfrm flipV="1">
          <a:off x="7861300" y="9489110"/>
          <a:ext cx="889000" cy="11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133604</xdr:rowOff>
    </xdr:from>
    <xdr:to>
      <xdr:col>41</xdr:col>
      <xdr:colOff>50800</xdr:colOff>
      <xdr:row>56</xdr:row>
      <xdr:rowOff>2439</xdr:rowOff>
    </xdr:to>
    <xdr:cxnSp macro="">
      <xdr:nvCxnSpPr>
        <xdr:cNvPr id="362" name="直線コネクタ 361"/>
        <xdr:cNvCxnSpPr/>
      </xdr:nvCxnSpPr>
      <xdr:spPr>
        <a:xfrm>
          <a:off x="6972300" y="9391904"/>
          <a:ext cx="889000" cy="2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118376</xdr:rowOff>
    </xdr:from>
    <xdr:to>
      <xdr:col>55</xdr:col>
      <xdr:colOff>50800</xdr:colOff>
      <xdr:row>55</xdr:row>
      <xdr:rowOff>48526</xdr:rowOff>
    </xdr:to>
    <xdr:sp macro="" textlink="">
      <xdr:nvSpPr>
        <xdr:cNvPr id="372" name="楕円 371"/>
        <xdr:cNvSpPr/>
      </xdr:nvSpPr>
      <xdr:spPr>
        <a:xfrm>
          <a:off x="10426700" y="937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141253</xdr:rowOff>
    </xdr:from>
    <xdr:ext cx="534377" cy="259045"/>
    <xdr:sp macro="" textlink="">
      <xdr:nvSpPr>
        <xdr:cNvPr id="373" name="農林水産業費該当値テキスト"/>
        <xdr:cNvSpPr txBox="1"/>
      </xdr:nvSpPr>
      <xdr:spPr>
        <a:xfrm>
          <a:off x="10528300" y="922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165036</xdr:rowOff>
    </xdr:from>
    <xdr:to>
      <xdr:col>50</xdr:col>
      <xdr:colOff>165100</xdr:colOff>
      <xdr:row>55</xdr:row>
      <xdr:rowOff>95186</xdr:rowOff>
    </xdr:to>
    <xdr:sp macro="" textlink="">
      <xdr:nvSpPr>
        <xdr:cNvPr id="374" name="楕円 373"/>
        <xdr:cNvSpPr/>
      </xdr:nvSpPr>
      <xdr:spPr>
        <a:xfrm>
          <a:off x="9588500" y="942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111713</xdr:rowOff>
    </xdr:from>
    <xdr:ext cx="534377" cy="259045"/>
    <xdr:sp macro="" textlink="">
      <xdr:nvSpPr>
        <xdr:cNvPr id="375" name="テキスト ボックス 374"/>
        <xdr:cNvSpPr txBox="1"/>
      </xdr:nvSpPr>
      <xdr:spPr>
        <a:xfrm>
          <a:off x="9372111" y="919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8560</xdr:rowOff>
    </xdr:from>
    <xdr:to>
      <xdr:col>46</xdr:col>
      <xdr:colOff>38100</xdr:colOff>
      <xdr:row>55</xdr:row>
      <xdr:rowOff>110160</xdr:rowOff>
    </xdr:to>
    <xdr:sp macro="" textlink="">
      <xdr:nvSpPr>
        <xdr:cNvPr id="376" name="楕円 375"/>
        <xdr:cNvSpPr/>
      </xdr:nvSpPr>
      <xdr:spPr>
        <a:xfrm>
          <a:off x="8699500" y="943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126687</xdr:rowOff>
    </xdr:from>
    <xdr:ext cx="534377" cy="259045"/>
    <xdr:sp macro="" textlink="">
      <xdr:nvSpPr>
        <xdr:cNvPr id="377" name="テキスト ボックス 376"/>
        <xdr:cNvSpPr txBox="1"/>
      </xdr:nvSpPr>
      <xdr:spPr>
        <a:xfrm>
          <a:off x="8483111" y="92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123089</xdr:rowOff>
    </xdr:from>
    <xdr:to>
      <xdr:col>41</xdr:col>
      <xdr:colOff>101600</xdr:colOff>
      <xdr:row>56</xdr:row>
      <xdr:rowOff>53239</xdr:rowOff>
    </xdr:to>
    <xdr:sp macro="" textlink="">
      <xdr:nvSpPr>
        <xdr:cNvPr id="378" name="楕円 377"/>
        <xdr:cNvSpPr/>
      </xdr:nvSpPr>
      <xdr:spPr>
        <a:xfrm>
          <a:off x="7810500" y="955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69766</xdr:rowOff>
    </xdr:from>
    <xdr:ext cx="534377" cy="259045"/>
    <xdr:sp macro="" textlink="">
      <xdr:nvSpPr>
        <xdr:cNvPr id="379" name="テキスト ボックス 378"/>
        <xdr:cNvSpPr txBox="1"/>
      </xdr:nvSpPr>
      <xdr:spPr>
        <a:xfrm>
          <a:off x="7594111" y="932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82804</xdr:rowOff>
    </xdr:from>
    <xdr:to>
      <xdr:col>36</xdr:col>
      <xdr:colOff>165100</xdr:colOff>
      <xdr:row>55</xdr:row>
      <xdr:rowOff>12954</xdr:rowOff>
    </xdr:to>
    <xdr:sp macro="" textlink="">
      <xdr:nvSpPr>
        <xdr:cNvPr id="380" name="楕円 379"/>
        <xdr:cNvSpPr/>
      </xdr:nvSpPr>
      <xdr:spPr>
        <a:xfrm>
          <a:off x="6921500" y="934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29481</xdr:rowOff>
    </xdr:from>
    <xdr:ext cx="534377" cy="259045"/>
    <xdr:sp macro="" textlink="">
      <xdr:nvSpPr>
        <xdr:cNvPr id="381" name="テキスト ボックス 380"/>
        <xdr:cNvSpPr txBox="1"/>
      </xdr:nvSpPr>
      <xdr:spPr>
        <a:xfrm>
          <a:off x="6705111" y="911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156356</xdr:rowOff>
    </xdr:from>
    <xdr:to>
      <xdr:col>55</xdr:col>
      <xdr:colOff>0</xdr:colOff>
      <xdr:row>77</xdr:row>
      <xdr:rowOff>167072</xdr:rowOff>
    </xdr:to>
    <xdr:cxnSp macro="">
      <xdr:nvCxnSpPr>
        <xdr:cNvPr id="408" name="直線コネクタ 407"/>
        <xdr:cNvCxnSpPr/>
      </xdr:nvCxnSpPr>
      <xdr:spPr>
        <a:xfrm>
          <a:off x="9639300" y="13358006"/>
          <a:ext cx="838200" cy="1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141680</xdr:rowOff>
    </xdr:from>
    <xdr:to>
      <xdr:col>50</xdr:col>
      <xdr:colOff>114300</xdr:colOff>
      <xdr:row>77</xdr:row>
      <xdr:rowOff>156356</xdr:rowOff>
    </xdr:to>
    <xdr:cxnSp macro="">
      <xdr:nvCxnSpPr>
        <xdr:cNvPr id="411" name="直線コネクタ 410"/>
        <xdr:cNvCxnSpPr/>
      </xdr:nvCxnSpPr>
      <xdr:spPr>
        <a:xfrm>
          <a:off x="8750300" y="13343330"/>
          <a:ext cx="8890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97696</xdr:rowOff>
    </xdr:from>
    <xdr:to>
      <xdr:col>45</xdr:col>
      <xdr:colOff>177800</xdr:colOff>
      <xdr:row>77</xdr:row>
      <xdr:rowOff>141680</xdr:rowOff>
    </xdr:to>
    <xdr:cxnSp macro="">
      <xdr:nvCxnSpPr>
        <xdr:cNvPr id="414" name="直線コネクタ 413"/>
        <xdr:cNvCxnSpPr/>
      </xdr:nvCxnSpPr>
      <xdr:spPr>
        <a:xfrm>
          <a:off x="7861300" y="13299346"/>
          <a:ext cx="889000" cy="4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53129</xdr:rowOff>
    </xdr:from>
    <xdr:to>
      <xdr:col>41</xdr:col>
      <xdr:colOff>50800</xdr:colOff>
      <xdr:row>77</xdr:row>
      <xdr:rowOff>97696</xdr:rowOff>
    </xdr:to>
    <xdr:cxnSp macro="">
      <xdr:nvCxnSpPr>
        <xdr:cNvPr id="417" name="直線コネクタ 416"/>
        <xdr:cNvCxnSpPr/>
      </xdr:nvCxnSpPr>
      <xdr:spPr>
        <a:xfrm>
          <a:off x="6972300" y="13254779"/>
          <a:ext cx="889000" cy="4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116272</xdr:rowOff>
    </xdr:from>
    <xdr:to>
      <xdr:col>55</xdr:col>
      <xdr:colOff>50800</xdr:colOff>
      <xdr:row>78</xdr:row>
      <xdr:rowOff>46422</xdr:rowOff>
    </xdr:to>
    <xdr:sp macro="" textlink="">
      <xdr:nvSpPr>
        <xdr:cNvPr id="427" name="楕円 426"/>
        <xdr:cNvSpPr/>
      </xdr:nvSpPr>
      <xdr:spPr>
        <a:xfrm>
          <a:off x="10426700" y="1331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75649</xdr:rowOff>
    </xdr:from>
    <xdr:ext cx="534377" cy="259045"/>
    <xdr:sp macro="" textlink="">
      <xdr:nvSpPr>
        <xdr:cNvPr id="428" name="商工費該当値テキスト"/>
        <xdr:cNvSpPr txBox="1"/>
      </xdr:nvSpPr>
      <xdr:spPr>
        <a:xfrm>
          <a:off x="10528300" y="1310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105556</xdr:rowOff>
    </xdr:from>
    <xdr:to>
      <xdr:col>50</xdr:col>
      <xdr:colOff>165100</xdr:colOff>
      <xdr:row>78</xdr:row>
      <xdr:rowOff>35706</xdr:rowOff>
    </xdr:to>
    <xdr:sp macro="" textlink="">
      <xdr:nvSpPr>
        <xdr:cNvPr id="429" name="楕円 428"/>
        <xdr:cNvSpPr/>
      </xdr:nvSpPr>
      <xdr:spPr>
        <a:xfrm>
          <a:off x="9588500" y="1330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52233</xdr:rowOff>
    </xdr:from>
    <xdr:ext cx="534377" cy="259045"/>
    <xdr:sp macro="" textlink="">
      <xdr:nvSpPr>
        <xdr:cNvPr id="430" name="テキスト ボックス 429"/>
        <xdr:cNvSpPr txBox="1"/>
      </xdr:nvSpPr>
      <xdr:spPr>
        <a:xfrm>
          <a:off x="9372111" y="1308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90880</xdr:rowOff>
    </xdr:from>
    <xdr:to>
      <xdr:col>46</xdr:col>
      <xdr:colOff>38100</xdr:colOff>
      <xdr:row>78</xdr:row>
      <xdr:rowOff>21030</xdr:rowOff>
    </xdr:to>
    <xdr:sp macro="" textlink="">
      <xdr:nvSpPr>
        <xdr:cNvPr id="431" name="楕円 430"/>
        <xdr:cNvSpPr/>
      </xdr:nvSpPr>
      <xdr:spPr>
        <a:xfrm>
          <a:off x="8699500" y="1329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37557</xdr:rowOff>
    </xdr:from>
    <xdr:ext cx="534377" cy="259045"/>
    <xdr:sp macro="" textlink="">
      <xdr:nvSpPr>
        <xdr:cNvPr id="432" name="テキスト ボックス 431"/>
        <xdr:cNvSpPr txBox="1"/>
      </xdr:nvSpPr>
      <xdr:spPr>
        <a:xfrm>
          <a:off x="8483111" y="130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46896</xdr:rowOff>
    </xdr:from>
    <xdr:to>
      <xdr:col>41</xdr:col>
      <xdr:colOff>101600</xdr:colOff>
      <xdr:row>77</xdr:row>
      <xdr:rowOff>148496</xdr:rowOff>
    </xdr:to>
    <xdr:sp macro="" textlink="">
      <xdr:nvSpPr>
        <xdr:cNvPr id="433" name="楕円 432"/>
        <xdr:cNvSpPr/>
      </xdr:nvSpPr>
      <xdr:spPr>
        <a:xfrm>
          <a:off x="7810500" y="1324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165023</xdr:rowOff>
    </xdr:from>
    <xdr:ext cx="534377" cy="259045"/>
    <xdr:sp macro="" textlink="">
      <xdr:nvSpPr>
        <xdr:cNvPr id="434" name="テキスト ボックス 433"/>
        <xdr:cNvSpPr txBox="1"/>
      </xdr:nvSpPr>
      <xdr:spPr>
        <a:xfrm>
          <a:off x="7594111" y="1302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2329</xdr:rowOff>
    </xdr:from>
    <xdr:to>
      <xdr:col>36</xdr:col>
      <xdr:colOff>165100</xdr:colOff>
      <xdr:row>77</xdr:row>
      <xdr:rowOff>103929</xdr:rowOff>
    </xdr:to>
    <xdr:sp macro="" textlink="">
      <xdr:nvSpPr>
        <xdr:cNvPr id="435" name="楕円 434"/>
        <xdr:cNvSpPr/>
      </xdr:nvSpPr>
      <xdr:spPr>
        <a:xfrm>
          <a:off x="6921500" y="1320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120456</xdr:rowOff>
    </xdr:from>
    <xdr:ext cx="534377" cy="259045"/>
    <xdr:sp macro="" textlink="">
      <xdr:nvSpPr>
        <xdr:cNvPr id="436" name="テキスト ボックス 435"/>
        <xdr:cNvSpPr txBox="1"/>
      </xdr:nvSpPr>
      <xdr:spPr>
        <a:xfrm>
          <a:off x="6705111" y="1297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13413</xdr:rowOff>
    </xdr:from>
    <xdr:to>
      <xdr:col>55</xdr:col>
      <xdr:colOff>0</xdr:colOff>
      <xdr:row>96</xdr:row>
      <xdr:rowOff>42636</xdr:rowOff>
    </xdr:to>
    <xdr:cxnSp macro="">
      <xdr:nvCxnSpPr>
        <xdr:cNvPr id="465" name="直線コネクタ 464"/>
        <xdr:cNvCxnSpPr/>
      </xdr:nvCxnSpPr>
      <xdr:spPr>
        <a:xfrm flipV="1">
          <a:off x="9639300" y="16472613"/>
          <a:ext cx="838200" cy="2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42636</xdr:rowOff>
    </xdr:from>
    <xdr:to>
      <xdr:col>50</xdr:col>
      <xdr:colOff>114300</xdr:colOff>
      <xdr:row>96</xdr:row>
      <xdr:rowOff>130899</xdr:rowOff>
    </xdr:to>
    <xdr:cxnSp macro="">
      <xdr:nvCxnSpPr>
        <xdr:cNvPr id="468" name="直線コネクタ 467"/>
        <xdr:cNvCxnSpPr/>
      </xdr:nvCxnSpPr>
      <xdr:spPr>
        <a:xfrm flipV="1">
          <a:off x="8750300" y="16501836"/>
          <a:ext cx="889000" cy="8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125031</xdr:rowOff>
    </xdr:from>
    <xdr:to>
      <xdr:col>45</xdr:col>
      <xdr:colOff>177800</xdr:colOff>
      <xdr:row>96</xdr:row>
      <xdr:rowOff>130899</xdr:rowOff>
    </xdr:to>
    <xdr:cxnSp macro="">
      <xdr:nvCxnSpPr>
        <xdr:cNvPr id="471" name="直線コネクタ 470"/>
        <xdr:cNvCxnSpPr/>
      </xdr:nvCxnSpPr>
      <xdr:spPr>
        <a:xfrm>
          <a:off x="7861300" y="16584231"/>
          <a:ext cx="8890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23121</xdr:rowOff>
    </xdr:from>
    <xdr:to>
      <xdr:col>41</xdr:col>
      <xdr:colOff>50800</xdr:colOff>
      <xdr:row>96</xdr:row>
      <xdr:rowOff>125031</xdr:rowOff>
    </xdr:to>
    <xdr:cxnSp macro="">
      <xdr:nvCxnSpPr>
        <xdr:cNvPr id="474" name="直線コネクタ 473"/>
        <xdr:cNvCxnSpPr/>
      </xdr:nvCxnSpPr>
      <xdr:spPr>
        <a:xfrm>
          <a:off x="6972300" y="16482321"/>
          <a:ext cx="889000" cy="10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134063</xdr:rowOff>
    </xdr:from>
    <xdr:to>
      <xdr:col>55</xdr:col>
      <xdr:colOff>50800</xdr:colOff>
      <xdr:row>96</xdr:row>
      <xdr:rowOff>64213</xdr:rowOff>
    </xdr:to>
    <xdr:sp macro="" textlink="">
      <xdr:nvSpPr>
        <xdr:cNvPr id="484" name="楕円 483"/>
        <xdr:cNvSpPr/>
      </xdr:nvSpPr>
      <xdr:spPr>
        <a:xfrm>
          <a:off x="10426700" y="1642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156940</xdr:rowOff>
    </xdr:from>
    <xdr:ext cx="534377" cy="259045"/>
    <xdr:sp macro="" textlink="">
      <xdr:nvSpPr>
        <xdr:cNvPr id="485" name="土木費該当値テキスト"/>
        <xdr:cNvSpPr txBox="1"/>
      </xdr:nvSpPr>
      <xdr:spPr>
        <a:xfrm>
          <a:off x="10528300" y="1627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163286</xdr:rowOff>
    </xdr:from>
    <xdr:to>
      <xdr:col>50</xdr:col>
      <xdr:colOff>165100</xdr:colOff>
      <xdr:row>96</xdr:row>
      <xdr:rowOff>93436</xdr:rowOff>
    </xdr:to>
    <xdr:sp macro="" textlink="">
      <xdr:nvSpPr>
        <xdr:cNvPr id="486" name="楕円 485"/>
        <xdr:cNvSpPr/>
      </xdr:nvSpPr>
      <xdr:spPr>
        <a:xfrm>
          <a:off x="9588500" y="1645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109963</xdr:rowOff>
    </xdr:from>
    <xdr:ext cx="534377" cy="259045"/>
    <xdr:sp macro="" textlink="">
      <xdr:nvSpPr>
        <xdr:cNvPr id="487" name="テキスト ボックス 486"/>
        <xdr:cNvSpPr txBox="1"/>
      </xdr:nvSpPr>
      <xdr:spPr>
        <a:xfrm>
          <a:off x="9372111" y="1622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80099</xdr:rowOff>
    </xdr:from>
    <xdr:to>
      <xdr:col>46</xdr:col>
      <xdr:colOff>38100</xdr:colOff>
      <xdr:row>97</xdr:row>
      <xdr:rowOff>10249</xdr:rowOff>
    </xdr:to>
    <xdr:sp macro="" textlink="">
      <xdr:nvSpPr>
        <xdr:cNvPr id="488" name="楕円 487"/>
        <xdr:cNvSpPr/>
      </xdr:nvSpPr>
      <xdr:spPr>
        <a:xfrm>
          <a:off x="8699500" y="1653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1376</xdr:rowOff>
    </xdr:from>
    <xdr:ext cx="534377" cy="259045"/>
    <xdr:sp macro="" textlink="">
      <xdr:nvSpPr>
        <xdr:cNvPr id="489" name="テキスト ボックス 488"/>
        <xdr:cNvSpPr txBox="1"/>
      </xdr:nvSpPr>
      <xdr:spPr>
        <a:xfrm>
          <a:off x="8483111" y="166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74231</xdr:rowOff>
    </xdr:from>
    <xdr:to>
      <xdr:col>41</xdr:col>
      <xdr:colOff>101600</xdr:colOff>
      <xdr:row>97</xdr:row>
      <xdr:rowOff>4381</xdr:rowOff>
    </xdr:to>
    <xdr:sp macro="" textlink="">
      <xdr:nvSpPr>
        <xdr:cNvPr id="490" name="楕円 489"/>
        <xdr:cNvSpPr/>
      </xdr:nvSpPr>
      <xdr:spPr>
        <a:xfrm>
          <a:off x="7810500" y="1653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166958</xdr:rowOff>
    </xdr:from>
    <xdr:ext cx="534377" cy="259045"/>
    <xdr:sp macro="" textlink="">
      <xdr:nvSpPr>
        <xdr:cNvPr id="491" name="テキスト ボックス 490"/>
        <xdr:cNvSpPr txBox="1"/>
      </xdr:nvSpPr>
      <xdr:spPr>
        <a:xfrm>
          <a:off x="7594111" y="1662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143771</xdr:rowOff>
    </xdr:from>
    <xdr:to>
      <xdr:col>36</xdr:col>
      <xdr:colOff>165100</xdr:colOff>
      <xdr:row>96</xdr:row>
      <xdr:rowOff>73921</xdr:rowOff>
    </xdr:to>
    <xdr:sp macro="" textlink="">
      <xdr:nvSpPr>
        <xdr:cNvPr id="492" name="楕円 491"/>
        <xdr:cNvSpPr/>
      </xdr:nvSpPr>
      <xdr:spPr>
        <a:xfrm>
          <a:off x="6921500" y="164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90448</xdr:rowOff>
    </xdr:from>
    <xdr:ext cx="534377" cy="259045"/>
    <xdr:sp macro="" textlink="">
      <xdr:nvSpPr>
        <xdr:cNvPr id="493" name="テキスト ボックス 492"/>
        <xdr:cNvSpPr txBox="1"/>
      </xdr:nvSpPr>
      <xdr:spPr>
        <a:xfrm>
          <a:off x="6705111" y="1620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111325</xdr:rowOff>
    </xdr:from>
    <xdr:to>
      <xdr:col>85</xdr:col>
      <xdr:colOff>127000</xdr:colOff>
      <xdr:row>37</xdr:row>
      <xdr:rowOff>8212</xdr:rowOff>
    </xdr:to>
    <xdr:cxnSp macro="">
      <xdr:nvCxnSpPr>
        <xdr:cNvPr id="526" name="直線コネクタ 525"/>
        <xdr:cNvCxnSpPr/>
      </xdr:nvCxnSpPr>
      <xdr:spPr>
        <a:xfrm flipV="1">
          <a:off x="15481300" y="6283525"/>
          <a:ext cx="838200" cy="6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146987</xdr:rowOff>
    </xdr:from>
    <xdr:to>
      <xdr:col>81</xdr:col>
      <xdr:colOff>50800</xdr:colOff>
      <xdr:row>37</xdr:row>
      <xdr:rowOff>8212</xdr:rowOff>
    </xdr:to>
    <xdr:cxnSp macro="">
      <xdr:nvCxnSpPr>
        <xdr:cNvPr id="529" name="直線コネクタ 528"/>
        <xdr:cNvCxnSpPr/>
      </xdr:nvCxnSpPr>
      <xdr:spPr>
        <a:xfrm>
          <a:off x="14592300" y="6147737"/>
          <a:ext cx="889000" cy="20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146987</xdr:rowOff>
    </xdr:from>
    <xdr:to>
      <xdr:col>76</xdr:col>
      <xdr:colOff>114300</xdr:colOff>
      <xdr:row>36</xdr:row>
      <xdr:rowOff>169704</xdr:rowOff>
    </xdr:to>
    <xdr:cxnSp macro="">
      <xdr:nvCxnSpPr>
        <xdr:cNvPr id="532" name="直線コネクタ 531"/>
        <xdr:cNvCxnSpPr/>
      </xdr:nvCxnSpPr>
      <xdr:spPr>
        <a:xfrm flipV="1">
          <a:off x="13703300" y="6147737"/>
          <a:ext cx="889000" cy="19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59890</xdr:rowOff>
    </xdr:from>
    <xdr:to>
      <xdr:col>71</xdr:col>
      <xdr:colOff>177800</xdr:colOff>
      <xdr:row>36</xdr:row>
      <xdr:rowOff>169704</xdr:rowOff>
    </xdr:to>
    <xdr:cxnSp macro="">
      <xdr:nvCxnSpPr>
        <xdr:cNvPr id="535" name="直線コネクタ 534"/>
        <xdr:cNvCxnSpPr/>
      </xdr:nvCxnSpPr>
      <xdr:spPr>
        <a:xfrm>
          <a:off x="12814300" y="6232090"/>
          <a:ext cx="889000" cy="10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60525</xdr:rowOff>
    </xdr:from>
    <xdr:to>
      <xdr:col>85</xdr:col>
      <xdr:colOff>177800</xdr:colOff>
      <xdr:row>36</xdr:row>
      <xdr:rowOff>162125</xdr:rowOff>
    </xdr:to>
    <xdr:sp macro="" textlink="">
      <xdr:nvSpPr>
        <xdr:cNvPr id="545" name="楕円 544"/>
        <xdr:cNvSpPr/>
      </xdr:nvSpPr>
      <xdr:spPr>
        <a:xfrm>
          <a:off x="16268700" y="623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83402</xdr:rowOff>
    </xdr:from>
    <xdr:ext cx="534377" cy="259045"/>
    <xdr:sp macro="" textlink="">
      <xdr:nvSpPr>
        <xdr:cNvPr id="546" name="消防費該当値テキスト"/>
        <xdr:cNvSpPr txBox="1"/>
      </xdr:nvSpPr>
      <xdr:spPr>
        <a:xfrm>
          <a:off x="16370300" y="608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128862</xdr:rowOff>
    </xdr:from>
    <xdr:to>
      <xdr:col>81</xdr:col>
      <xdr:colOff>101600</xdr:colOff>
      <xdr:row>37</xdr:row>
      <xdr:rowOff>59012</xdr:rowOff>
    </xdr:to>
    <xdr:sp macro="" textlink="">
      <xdr:nvSpPr>
        <xdr:cNvPr id="547" name="楕円 546"/>
        <xdr:cNvSpPr/>
      </xdr:nvSpPr>
      <xdr:spPr>
        <a:xfrm>
          <a:off x="15430500" y="630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75539</xdr:rowOff>
    </xdr:from>
    <xdr:ext cx="534377" cy="259045"/>
    <xdr:sp macro="" textlink="">
      <xdr:nvSpPr>
        <xdr:cNvPr id="548" name="テキスト ボックス 547"/>
        <xdr:cNvSpPr txBox="1"/>
      </xdr:nvSpPr>
      <xdr:spPr>
        <a:xfrm>
          <a:off x="15214111" y="607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96187</xdr:rowOff>
    </xdr:from>
    <xdr:to>
      <xdr:col>76</xdr:col>
      <xdr:colOff>165100</xdr:colOff>
      <xdr:row>36</xdr:row>
      <xdr:rowOff>26337</xdr:rowOff>
    </xdr:to>
    <xdr:sp macro="" textlink="">
      <xdr:nvSpPr>
        <xdr:cNvPr id="549" name="楕円 548"/>
        <xdr:cNvSpPr/>
      </xdr:nvSpPr>
      <xdr:spPr>
        <a:xfrm>
          <a:off x="14541500" y="609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42864</xdr:rowOff>
    </xdr:from>
    <xdr:ext cx="534377" cy="259045"/>
    <xdr:sp macro="" textlink="">
      <xdr:nvSpPr>
        <xdr:cNvPr id="550" name="テキスト ボックス 549"/>
        <xdr:cNvSpPr txBox="1"/>
      </xdr:nvSpPr>
      <xdr:spPr>
        <a:xfrm>
          <a:off x="14325111" y="58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118904</xdr:rowOff>
    </xdr:from>
    <xdr:to>
      <xdr:col>72</xdr:col>
      <xdr:colOff>38100</xdr:colOff>
      <xdr:row>37</xdr:row>
      <xdr:rowOff>49054</xdr:rowOff>
    </xdr:to>
    <xdr:sp macro="" textlink="">
      <xdr:nvSpPr>
        <xdr:cNvPr id="551" name="楕円 550"/>
        <xdr:cNvSpPr/>
      </xdr:nvSpPr>
      <xdr:spPr>
        <a:xfrm>
          <a:off x="13652500" y="629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65581</xdr:rowOff>
    </xdr:from>
    <xdr:ext cx="534377" cy="259045"/>
    <xdr:sp macro="" textlink="">
      <xdr:nvSpPr>
        <xdr:cNvPr id="552" name="テキスト ボックス 551"/>
        <xdr:cNvSpPr txBox="1"/>
      </xdr:nvSpPr>
      <xdr:spPr>
        <a:xfrm>
          <a:off x="13436111" y="606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9090</xdr:rowOff>
    </xdr:from>
    <xdr:to>
      <xdr:col>67</xdr:col>
      <xdr:colOff>101600</xdr:colOff>
      <xdr:row>36</xdr:row>
      <xdr:rowOff>110690</xdr:rowOff>
    </xdr:to>
    <xdr:sp macro="" textlink="">
      <xdr:nvSpPr>
        <xdr:cNvPr id="553" name="楕円 552"/>
        <xdr:cNvSpPr/>
      </xdr:nvSpPr>
      <xdr:spPr>
        <a:xfrm>
          <a:off x="12763500" y="618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127217</xdr:rowOff>
    </xdr:from>
    <xdr:ext cx="534377" cy="259045"/>
    <xdr:sp macro="" textlink="">
      <xdr:nvSpPr>
        <xdr:cNvPr id="554" name="テキスト ボックス 553"/>
        <xdr:cNvSpPr txBox="1"/>
      </xdr:nvSpPr>
      <xdr:spPr>
        <a:xfrm>
          <a:off x="12547111" y="59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120947</xdr:rowOff>
    </xdr:from>
    <xdr:to>
      <xdr:col>85</xdr:col>
      <xdr:colOff>127000</xdr:colOff>
      <xdr:row>56</xdr:row>
      <xdr:rowOff>70755</xdr:rowOff>
    </xdr:to>
    <xdr:cxnSp macro="">
      <xdr:nvCxnSpPr>
        <xdr:cNvPr id="583" name="直線コネクタ 582"/>
        <xdr:cNvCxnSpPr/>
      </xdr:nvCxnSpPr>
      <xdr:spPr>
        <a:xfrm flipV="1">
          <a:off x="15481300" y="9550697"/>
          <a:ext cx="838200" cy="12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166019</xdr:rowOff>
    </xdr:from>
    <xdr:to>
      <xdr:col>81</xdr:col>
      <xdr:colOff>50800</xdr:colOff>
      <xdr:row>56</xdr:row>
      <xdr:rowOff>70755</xdr:rowOff>
    </xdr:to>
    <xdr:cxnSp macro="">
      <xdr:nvCxnSpPr>
        <xdr:cNvPr id="586" name="直線コネクタ 585"/>
        <xdr:cNvCxnSpPr/>
      </xdr:nvCxnSpPr>
      <xdr:spPr>
        <a:xfrm>
          <a:off x="14592300" y="9595769"/>
          <a:ext cx="889000" cy="76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166019</xdr:rowOff>
    </xdr:from>
    <xdr:to>
      <xdr:col>76</xdr:col>
      <xdr:colOff>114300</xdr:colOff>
      <xdr:row>56</xdr:row>
      <xdr:rowOff>65946</xdr:rowOff>
    </xdr:to>
    <xdr:cxnSp macro="">
      <xdr:nvCxnSpPr>
        <xdr:cNvPr id="589" name="直線コネクタ 588"/>
        <xdr:cNvCxnSpPr/>
      </xdr:nvCxnSpPr>
      <xdr:spPr>
        <a:xfrm flipV="1">
          <a:off x="13703300" y="9595769"/>
          <a:ext cx="889000" cy="7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67485</xdr:rowOff>
    </xdr:from>
    <xdr:to>
      <xdr:col>71</xdr:col>
      <xdr:colOff>177800</xdr:colOff>
      <xdr:row>56</xdr:row>
      <xdr:rowOff>65946</xdr:rowOff>
    </xdr:to>
    <xdr:cxnSp macro="">
      <xdr:nvCxnSpPr>
        <xdr:cNvPr id="592" name="直線コネクタ 591"/>
        <xdr:cNvCxnSpPr/>
      </xdr:nvCxnSpPr>
      <xdr:spPr>
        <a:xfrm>
          <a:off x="12814300" y="9325785"/>
          <a:ext cx="889000" cy="34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70147</xdr:rowOff>
    </xdr:from>
    <xdr:to>
      <xdr:col>85</xdr:col>
      <xdr:colOff>177800</xdr:colOff>
      <xdr:row>56</xdr:row>
      <xdr:rowOff>297</xdr:rowOff>
    </xdr:to>
    <xdr:sp macro="" textlink="">
      <xdr:nvSpPr>
        <xdr:cNvPr id="602" name="楕円 601"/>
        <xdr:cNvSpPr/>
      </xdr:nvSpPr>
      <xdr:spPr>
        <a:xfrm>
          <a:off x="16268700" y="949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93024</xdr:rowOff>
    </xdr:from>
    <xdr:ext cx="534377" cy="259045"/>
    <xdr:sp macro="" textlink="">
      <xdr:nvSpPr>
        <xdr:cNvPr id="603" name="教育費該当値テキスト"/>
        <xdr:cNvSpPr txBox="1"/>
      </xdr:nvSpPr>
      <xdr:spPr>
        <a:xfrm>
          <a:off x="16370300" y="935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19955</xdr:rowOff>
    </xdr:from>
    <xdr:to>
      <xdr:col>81</xdr:col>
      <xdr:colOff>101600</xdr:colOff>
      <xdr:row>56</xdr:row>
      <xdr:rowOff>121555</xdr:rowOff>
    </xdr:to>
    <xdr:sp macro="" textlink="">
      <xdr:nvSpPr>
        <xdr:cNvPr id="604" name="楕円 603"/>
        <xdr:cNvSpPr/>
      </xdr:nvSpPr>
      <xdr:spPr>
        <a:xfrm>
          <a:off x="15430500" y="962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112682</xdr:rowOff>
    </xdr:from>
    <xdr:ext cx="534377" cy="259045"/>
    <xdr:sp macro="" textlink="">
      <xdr:nvSpPr>
        <xdr:cNvPr id="605" name="テキスト ボックス 604"/>
        <xdr:cNvSpPr txBox="1"/>
      </xdr:nvSpPr>
      <xdr:spPr>
        <a:xfrm>
          <a:off x="15214111" y="971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115219</xdr:rowOff>
    </xdr:from>
    <xdr:to>
      <xdr:col>76</xdr:col>
      <xdr:colOff>165100</xdr:colOff>
      <xdr:row>56</xdr:row>
      <xdr:rowOff>45369</xdr:rowOff>
    </xdr:to>
    <xdr:sp macro="" textlink="">
      <xdr:nvSpPr>
        <xdr:cNvPr id="606" name="楕円 605"/>
        <xdr:cNvSpPr/>
      </xdr:nvSpPr>
      <xdr:spPr>
        <a:xfrm>
          <a:off x="14541500" y="954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61896</xdr:rowOff>
    </xdr:from>
    <xdr:ext cx="534377" cy="259045"/>
    <xdr:sp macro="" textlink="">
      <xdr:nvSpPr>
        <xdr:cNvPr id="607" name="テキスト ボックス 606"/>
        <xdr:cNvSpPr txBox="1"/>
      </xdr:nvSpPr>
      <xdr:spPr>
        <a:xfrm>
          <a:off x="14325111" y="932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15146</xdr:rowOff>
    </xdr:from>
    <xdr:to>
      <xdr:col>72</xdr:col>
      <xdr:colOff>38100</xdr:colOff>
      <xdr:row>56</xdr:row>
      <xdr:rowOff>116746</xdr:rowOff>
    </xdr:to>
    <xdr:sp macro="" textlink="">
      <xdr:nvSpPr>
        <xdr:cNvPr id="608" name="楕円 607"/>
        <xdr:cNvSpPr/>
      </xdr:nvSpPr>
      <xdr:spPr>
        <a:xfrm>
          <a:off x="13652500" y="961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107873</xdr:rowOff>
    </xdr:from>
    <xdr:ext cx="534377" cy="259045"/>
    <xdr:sp macro="" textlink="">
      <xdr:nvSpPr>
        <xdr:cNvPr id="609" name="テキスト ボックス 608"/>
        <xdr:cNvSpPr txBox="1"/>
      </xdr:nvSpPr>
      <xdr:spPr>
        <a:xfrm>
          <a:off x="13436111" y="970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16685</xdr:rowOff>
    </xdr:from>
    <xdr:to>
      <xdr:col>67</xdr:col>
      <xdr:colOff>101600</xdr:colOff>
      <xdr:row>54</xdr:row>
      <xdr:rowOff>118285</xdr:rowOff>
    </xdr:to>
    <xdr:sp macro="" textlink="">
      <xdr:nvSpPr>
        <xdr:cNvPr id="610" name="楕円 609"/>
        <xdr:cNvSpPr/>
      </xdr:nvSpPr>
      <xdr:spPr>
        <a:xfrm>
          <a:off x="12763500" y="927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134812</xdr:rowOff>
    </xdr:from>
    <xdr:ext cx="599010" cy="259045"/>
    <xdr:sp macro="" textlink="">
      <xdr:nvSpPr>
        <xdr:cNvPr id="611" name="テキスト ボックス 610"/>
        <xdr:cNvSpPr txBox="1"/>
      </xdr:nvSpPr>
      <xdr:spPr>
        <a:xfrm>
          <a:off x="12514795" y="9050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5299</xdr:rowOff>
    </xdr:from>
    <xdr:to>
      <xdr:col>85</xdr:col>
      <xdr:colOff>127000</xdr:colOff>
      <xdr:row>79</xdr:row>
      <xdr:rowOff>29136</xdr:rowOff>
    </xdr:to>
    <xdr:cxnSp macro="">
      <xdr:nvCxnSpPr>
        <xdr:cNvPr id="642" name="直線コネクタ 641"/>
        <xdr:cNvCxnSpPr/>
      </xdr:nvCxnSpPr>
      <xdr:spPr>
        <a:xfrm flipV="1">
          <a:off x="15481300" y="13549849"/>
          <a:ext cx="838200" cy="2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167753</xdr:rowOff>
    </xdr:from>
    <xdr:to>
      <xdr:col>81</xdr:col>
      <xdr:colOff>50800</xdr:colOff>
      <xdr:row>79</xdr:row>
      <xdr:rowOff>29136</xdr:rowOff>
    </xdr:to>
    <xdr:cxnSp macro="">
      <xdr:nvCxnSpPr>
        <xdr:cNvPr id="645" name="直線コネクタ 644"/>
        <xdr:cNvCxnSpPr/>
      </xdr:nvCxnSpPr>
      <xdr:spPr>
        <a:xfrm>
          <a:off x="14592300" y="13540853"/>
          <a:ext cx="889000" cy="32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167753</xdr:rowOff>
    </xdr:from>
    <xdr:to>
      <xdr:col>76</xdr:col>
      <xdr:colOff>114300</xdr:colOff>
      <xdr:row>79</xdr:row>
      <xdr:rowOff>12781</xdr:rowOff>
    </xdr:to>
    <xdr:cxnSp macro="">
      <xdr:nvCxnSpPr>
        <xdr:cNvPr id="648" name="直線コネクタ 647"/>
        <xdr:cNvCxnSpPr/>
      </xdr:nvCxnSpPr>
      <xdr:spPr>
        <a:xfrm flipV="1">
          <a:off x="13703300" y="13540853"/>
          <a:ext cx="889000" cy="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12781</xdr:rowOff>
    </xdr:from>
    <xdr:to>
      <xdr:col>71</xdr:col>
      <xdr:colOff>177800</xdr:colOff>
      <xdr:row>79</xdr:row>
      <xdr:rowOff>28476</xdr:rowOff>
    </xdr:to>
    <xdr:cxnSp macro="">
      <xdr:nvCxnSpPr>
        <xdr:cNvPr id="651" name="直線コネクタ 650"/>
        <xdr:cNvCxnSpPr/>
      </xdr:nvCxnSpPr>
      <xdr:spPr>
        <a:xfrm flipV="1">
          <a:off x="12814300" y="13557331"/>
          <a:ext cx="889000" cy="1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110729</xdr:rowOff>
    </xdr:from>
    <xdr:ext cx="469744" cy="259045"/>
    <xdr:sp macro="" textlink="">
      <xdr:nvSpPr>
        <xdr:cNvPr id="655" name="テキスト ボックス 654"/>
        <xdr:cNvSpPr txBox="1"/>
      </xdr:nvSpPr>
      <xdr:spPr>
        <a:xfrm>
          <a:off x="12579428" y="136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125949</xdr:rowOff>
    </xdr:from>
    <xdr:to>
      <xdr:col>85</xdr:col>
      <xdr:colOff>177800</xdr:colOff>
      <xdr:row>79</xdr:row>
      <xdr:rowOff>56099</xdr:rowOff>
    </xdr:to>
    <xdr:sp macro="" textlink="">
      <xdr:nvSpPr>
        <xdr:cNvPr id="661" name="楕円 660"/>
        <xdr:cNvSpPr/>
      </xdr:nvSpPr>
      <xdr:spPr>
        <a:xfrm>
          <a:off x="16268700" y="1349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85326</xdr:rowOff>
    </xdr:from>
    <xdr:ext cx="534377" cy="259045"/>
    <xdr:sp macro="" textlink="">
      <xdr:nvSpPr>
        <xdr:cNvPr id="662" name="災害復旧費該当値テキスト"/>
        <xdr:cNvSpPr txBox="1"/>
      </xdr:nvSpPr>
      <xdr:spPr>
        <a:xfrm>
          <a:off x="16370300" y="1328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149786</xdr:rowOff>
    </xdr:from>
    <xdr:to>
      <xdr:col>81</xdr:col>
      <xdr:colOff>101600</xdr:colOff>
      <xdr:row>79</xdr:row>
      <xdr:rowOff>79936</xdr:rowOff>
    </xdr:to>
    <xdr:sp macro="" textlink="">
      <xdr:nvSpPr>
        <xdr:cNvPr id="663" name="楕円 662"/>
        <xdr:cNvSpPr/>
      </xdr:nvSpPr>
      <xdr:spPr>
        <a:xfrm>
          <a:off x="15430500" y="1352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96463</xdr:rowOff>
    </xdr:from>
    <xdr:ext cx="534377" cy="259045"/>
    <xdr:sp macro="" textlink="">
      <xdr:nvSpPr>
        <xdr:cNvPr id="664" name="テキスト ボックス 663"/>
        <xdr:cNvSpPr txBox="1"/>
      </xdr:nvSpPr>
      <xdr:spPr>
        <a:xfrm>
          <a:off x="15214111" y="1329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116953</xdr:rowOff>
    </xdr:from>
    <xdr:to>
      <xdr:col>76</xdr:col>
      <xdr:colOff>165100</xdr:colOff>
      <xdr:row>79</xdr:row>
      <xdr:rowOff>47103</xdr:rowOff>
    </xdr:to>
    <xdr:sp macro="" textlink="">
      <xdr:nvSpPr>
        <xdr:cNvPr id="665" name="楕円 664"/>
        <xdr:cNvSpPr/>
      </xdr:nvSpPr>
      <xdr:spPr>
        <a:xfrm>
          <a:off x="14541500" y="1349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63630</xdr:rowOff>
    </xdr:from>
    <xdr:ext cx="534377" cy="259045"/>
    <xdr:sp macro="" textlink="">
      <xdr:nvSpPr>
        <xdr:cNvPr id="666" name="テキスト ボックス 665"/>
        <xdr:cNvSpPr txBox="1"/>
      </xdr:nvSpPr>
      <xdr:spPr>
        <a:xfrm>
          <a:off x="14325111" y="1326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133431</xdr:rowOff>
    </xdr:from>
    <xdr:to>
      <xdr:col>72</xdr:col>
      <xdr:colOff>38100</xdr:colOff>
      <xdr:row>79</xdr:row>
      <xdr:rowOff>63581</xdr:rowOff>
    </xdr:to>
    <xdr:sp macro="" textlink="">
      <xdr:nvSpPr>
        <xdr:cNvPr id="667" name="楕円 666"/>
        <xdr:cNvSpPr/>
      </xdr:nvSpPr>
      <xdr:spPr>
        <a:xfrm>
          <a:off x="13652500" y="1350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80108</xdr:rowOff>
    </xdr:from>
    <xdr:ext cx="534377" cy="259045"/>
    <xdr:sp macro="" textlink="">
      <xdr:nvSpPr>
        <xdr:cNvPr id="668" name="テキスト ボックス 667"/>
        <xdr:cNvSpPr txBox="1"/>
      </xdr:nvSpPr>
      <xdr:spPr>
        <a:xfrm>
          <a:off x="13436111" y="132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149126</xdr:rowOff>
    </xdr:from>
    <xdr:to>
      <xdr:col>67</xdr:col>
      <xdr:colOff>101600</xdr:colOff>
      <xdr:row>79</xdr:row>
      <xdr:rowOff>79276</xdr:rowOff>
    </xdr:to>
    <xdr:sp macro="" textlink="">
      <xdr:nvSpPr>
        <xdr:cNvPr id="669" name="楕円 668"/>
        <xdr:cNvSpPr/>
      </xdr:nvSpPr>
      <xdr:spPr>
        <a:xfrm>
          <a:off x="12763500" y="1352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95803</xdr:rowOff>
    </xdr:from>
    <xdr:ext cx="534377" cy="259045"/>
    <xdr:sp macro="" textlink="">
      <xdr:nvSpPr>
        <xdr:cNvPr id="670" name="テキスト ボックス 669"/>
        <xdr:cNvSpPr txBox="1"/>
      </xdr:nvSpPr>
      <xdr:spPr>
        <a:xfrm>
          <a:off x="12547111" y="1329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117030</xdr:rowOff>
    </xdr:from>
    <xdr:to>
      <xdr:col>85</xdr:col>
      <xdr:colOff>127000</xdr:colOff>
      <xdr:row>97</xdr:row>
      <xdr:rowOff>117397</xdr:rowOff>
    </xdr:to>
    <xdr:cxnSp macro="">
      <xdr:nvCxnSpPr>
        <xdr:cNvPr id="697" name="直線コネクタ 696"/>
        <xdr:cNvCxnSpPr/>
      </xdr:nvCxnSpPr>
      <xdr:spPr>
        <a:xfrm flipV="1">
          <a:off x="15481300" y="16747680"/>
          <a:ext cx="838200" cy="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58415</xdr:rowOff>
    </xdr:from>
    <xdr:to>
      <xdr:col>81</xdr:col>
      <xdr:colOff>50800</xdr:colOff>
      <xdr:row>97</xdr:row>
      <xdr:rowOff>117397</xdr:rowOff>
    </xdr:to>
    <xdr:cxnSp macro="">
      <xdr:nvCxnSpPr>
        <xdr:cNvPr id="700" name="直線コネクタ 699"/>
        <xdr:cNvCxnSpPr/>
      </xdr:nvCxnSpPr>
      <xdr:spPr>
        <a:xfrm>
          <a:off x="14592300" y="16689065"/>
          <a:ext cx="889000" cy="5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58415</xdr:rowOff>
    </xdr:from>
    <xdr:to>
      <xdr:col>76</xdr:col>
      <xdr:colOff>114300</xdr:colOff>
      <xdr:row>97</xdr:row>
      <xdr:rowOff>101119</xdr:rowOff>
    </xdr:to>
    <xdr:cxnSp macro="">
      <xdr:nvCxnSpPr>
        <xdr:cNvPr id="703" name="直線コネクタ 702"/>
        <xdr:cNvCxnSpPr/>
      </xdr:nvCxnSpPr>
      <xdr:spPr>
        <a:xfrm flipV="1">
          <a:off x="13703300" y="16689065"/>
          <a:ext cx="889000" cy="4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101119</xdr:rowOff>
    </xdr:from>
    <xdr:to>
      <xdr:col>71</xdr:col>
      <xdr:colOff>177800</xdr:colOff>
      <xdr:row>97</xdr:row>
      <xdr:rowOff>105175</xdr:rowOff>
    </xdr:to>
    <xdr:cxnSp macro="">
      <xdr:nvCxnSpPr>
        <xdr:cNvPr id="706" name="直線コネクタ 705"/>
        <xdr:cNvCxnSpPr/>
      </xdr:nvCxnSpPr>
      <xdr:spPr>
        <a:xfrm flipV="1">
          <a:off x="12814300" y="16731769"/>
          <a:ext cx="889000" cy="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66230</xdr:rowOff>
    </xdr:from>
    <xdr:to>
      <xdr:col>85</xdr:col>
      <xdr:colOff>177800</xdr:colOff>
      <xdr:row>97</xdr:row>
      <xdr:rowOff>167830</xdr:rowOff>
    </xdr:to>
    <xdr:sp macro="" textlink="">
      <xdr:nvSpPr>
        <xdr:cNvPr id="716" name="楕円 715"/>
        <xdr:cNvSpPr/>
      </xdr:nvSpPr>
      <xdr:spPr>
        <a:xfrm>
          <a:off x="16268700" y="1669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25607</xdr:rowOff>
    </xdr:from>
    <xdr:ext cx="534377" cy="259045"/>
    <xdr:sp macro="" textlink="">
      <xdr:nvSpPr>
        <xdr:cNvPr id="717" name="公債費該当値テキスト"/>
        <xdr:cNvSpPr txBox="1"/>
      </xdr:nvSpPr>
      <xdr:spPr>
        <a:xfrm>
          <a:off x="16370300" y="1648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66597</xdr:rowOff>
    </xdr:from>
    <xdr:to>
      <xdr:col>81</xdr:col>
      <xdr:colOff>101600</xdr:colOff>
      <xdr:row>97</xdr:row>
      <xdr:rowOff>168197</xdr:rowOff>
    </xdr:to>
    <xdr:sp macro="" textlink="">
      <xdr:nvSpPr>
        <xdr:cNvPr id="718" name="楕円 717"/>
        <xdr:cNvSpPr/>
      </xdr:nvSpPr>
      <xdr:spPr>
        <a:xfrm>
          <a:off x="15430500" y="1669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13274</xdr:rowOff>
    </xdr:from>
    <xdr:ext cx="534377" cy="259045"/>
    <xdr:sp macro="" textlink="">
      <xdr:nvSpPr>
        <xdr:cNvPr id="719" name="テキスト ボックス 718"/>
        <xdr:cNvSpPr txBox="1"/>
      </xdr:nvSpPr>
      <xdr:spPr>
        <a:xfrm>
          <a:off x="15214111" y="1647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7615</xdr:rowOff>
    </xdr:from>
    <xdr:to>
      <xdr:col>76</xdr:col>
      <xdr:colOff>165100</xdr:colOff>
      <xdr:row>97</xdr:row>
      <xdr:rowOff>109215</xdr:rowOff>
    </xdr:to>
    <xdr:sp macro="" textlink="">
      <xdr:nvSpPr>
        <xdr:cNvPr id="720" name="楕円 719"/>
        <xdr:cNvSpPr/>
      </xdr:nvSpPr>
      <xdr:spPr>
        <a:xfrm>
          <a:off x="14541500" y="166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125742</xdr:rowOff>
    </xdr:from>
    <xdr:ext cx="599010" cy="259045"/>
    <xdr:sp macro="" textlink="">
      <xdr:nvSpPr>
        <xdr:cNvPr id="721" name="テキスト ボックス 720"/>
        <xdr:cNvSpPr txBox="1"/>
      </xdr:nvSpPr>
      <xdr:spPr>
        <a:xfrm>
          <a:off x="14292795" y="16413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50319</xdr:rowOff>
    </xdr:from>
    <xdr:to>
      <xdr:col>72</xdr:col>
      <xdr:colOff>38100</xdr:colOff>
      <xdr:row>97</xdr:row>
      <xdr:rowOff>151919</xdr:rowOff>
    </xdr:to>
    <xdr:sp macro="" textlink="">
      <xdr:nvSpPr>
        <xdr:cNvPr id="722" name="楕円 721"/>
        <xdr:cNvSpPr/>
      </xdr:nvSpPr>
      <xdr:spPr>
        <a:xfrm>
          <a:off x="13652500" y="1668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168446</xdr:rowOff>
    </xdr:from>
    <xdr:ext cx="534377" cy="259045"/>
    <xdr:sp macro="" textlink="">
      <xdr:nvSpPr>
        <xdr:cNvPr id="723" name="テキスト ボックス 722"/>
        <xdr:cNvSpPr txBox="1"/>
      </xdr:nvSpPr>
      <xdr:spPr>
        <a:xfrm>
          <a:off x="13436111" y="1645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54375</xdr:rowOff>
    </xdr:from>
    <xdr:to>
      <xdr:col>67</xdr:col>
      <xdr:colOff>101600</xdr:colOff>
      <xdr:row>97</xdr:row>
      <xdr:rowOff>155975</xdr:rowOff>
    </xdr:to>
    <xdr:sp macro="" textlink="">
      <xdr:nvSpPr>
        <xdr:cNvPr id="724" name="楕円 723"/>
        <xdr:cNvSpPr/>
      </xdr:nvSpPr>
      <xdr:spPr>
        <a:xfrm>
          <a:off x="12763500" y="1668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1052</xdr:rowOff>
    </xdr:from>
    <xdr:ext cx="534377" cy="259045"/>
    <xdr:sp macro="" textlink="">
      <xdr:nvSpPr>
        <xdr:cNvPr id="725" name="テキスト ボックス 724"/>
        <xdr:cNvSpPr txBox="1"/>
      </xdr:nvSpPr>
      <xdr:spPr>
        <a:xfrm>
          <a:off x="12547111" y="1646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し、総務費、消防費、教育費などが大きく増加している。増加の要因は、総務費は、ふるさと納税の寄附額増に伴う関連経費の増、人事院勧告の給与改定に伴う人件費の増によるもの、消防費は、主に消防署出張所新築事業に伴う増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教育費は、主に学校給食調理場改築事業や小中学校ＩＣＴ整備事業に伴う増によるものである。一方で議会費が大きく減少している。減少の要因は、議会関連の機器整備完了によるものである。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a:t>
          </a:r>
          <a:r>
            <a:rPr kumimoji="1" lang="ja-JP" altLang="en-US" sz="1300" strike="dblStrike" baseline="0">
              <a:solidFill>
                <a:srgbClr val="FF0000"/>
              </a:solidFill>
              <a:latin typeface="ＭＳ Ｐゴシック" panose="020B0600070205080204" pitchFamily="50" charset="-128"/>
              <a:ea typeface="ＭＳ Ｐゴシック" panose="020B0600070205080204" pitchFamily="50" charset="-128"/>
            </a:rPr>
            <a:t>衛生費は脱炭素移行・再エネ推進事業の実施、</a:t>
          </a:r>
          <a:r>
            <a:rPr kumimoji="1" lang="ja-JP" altLang="en-US" sz="1300">
              <a:latin typeface="ＭＳ Ｐゴシック" panose="020B0600070205080204" pitchFamily="50" charset="-128"/>
              <a:ea typeface="ＭＳ Ｐゴシック" panose="020B0600070205080204" pitchFamily="50" charset="-128"/>
            </a:rPr>
            <a:t>土木費は、市道改良事業費や都市公園の公園整備事業の実施に伴い、令和５年度から引き続き、増加傾向によるものである。</a:t>
          </a:r>
        </a:p>
        <a:p>
          <a:r>
            <a:rPr kumimoji="1" lang="ja-JP" altLang="en-US" sz="1300">
              <a:latin typeface="ＭＳ Ｐゴシック" panose="020B0600070205080204" pitchFamily="50" charset="-128"/>
              <a:ea typeface="ＭＳ Ｐゴシック" panose="020B0600070205080204" pitchFamily="50" charset="-128"/>
            </a:rPr>
            <a:t>なお、衛生費は、一部事務組合への負担金が多いことに加えごみ収集及びし尿処理業務の経費の増加などの要因により類似団体平均値を大きく上回っている。</a:t>
          </a:r>
        </a:p>
        <a:p>
          <a:r>
            <a:rPr kumimoji="1" lang="ja-JP" altLang="en-US" sz="1300">
              <a:latin typeface="ＭＳ Ｐゴシック" panose="020B0600070205080204" pitchFamily="50" charset="-128"/>
              <a:ea typeface="ＭＳ Ｐゴシック" panose="020B0600070205080204" pitchFamily="50" charset="-128"/>
            </a:rPr>
            <a:t>そのほか民生費は、令和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年度をピークに減少傾向であったが、令和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年度以降は国の経済対策に伴う給付金支給に伴い増加傾向となっている。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長崎県松浦市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年度の実質収支は、歳入の寄附金や地方債の増となったことや歳出の抑制に努めたことにより、前年度比で</a:t>
          </a:r>
          <a:r>
            <a:rPr kumimoji="1" lang="en-US" altLang="ja-JP" sz="1200">
              <a:latin typeface="ＭＳ ゴシック" pitchFamily="49" charset="-128"/>
              <a:ea typeface="ＭＳ ゴシック" pitchFamily="49" charset="-128"/>
            </a:rPr>
            <a:t>0.48</a:t>
          </a:r>
          <a:r>
            <a:rPr kumimoji="1" lang="ja-JP" altLang="en-US" sz="1200">
              <a:latin typeface="ＭＳ ゴシック" pitchFamily="49" charset="-128"/>
              <a:ea typeface="ＭＳ ゴシック" pitchFamily="49" charset="-128"/>
            </a:rPr>
            <a:t>％改善している。また、実質単年度収支は積立金の取崩しの増加に伴い、前年度比で</a:t>
          </a:r>
          <a:r>
            <a:rPr kumimoji="1" lang="en-US" altLang="ja-JP" sz="1200">
              <a:latin typeface="ＭＳ ゴシック" pitchFamily="49" charset="-128"/>
              <a:ea typeface="ＭＳ ゴシック" pitchFamily="49" charset="-128"/>
            </a:rPr>
            <a:t>1.31</a:t>
          </a:r>
          <a:r>
            <a:rPr kumimoji="1" lang="ja-JP" altLang="en-US" sz="1200">
              <a:latin typeface="ＭＳ ゴシック" pitchFamily="49" charset="-128"/>
              <a:ea typeface="ＭＳ ゴシック" pitchFamily="49" charset="-128"/>
            </a:rPr>
            <a:t>％悪化しているもの、黒字は確保している。</a:t>
          </a:r>
        </a:p>
        <a:p>
          <a:r>
            <a:rPr kumimoji="1" lang="ja-JP" altLang="en-US" sz="1200">
              <a:latin typeface="ＭＳ ゴシック" pitchFamily="49" charset="-128"/>
              <a:ea typeface="ＭＳ ゴシック" pitchFamily="49" charset="-128"/>
            </a:rPr>
            <a:t>しかし、今後は固定資産税の償却資産税が減少傾向にあること人口減少に伴う普通交付税の大幅な伸びは見込まれない。よって、引き続き定員管理及び給与の適正化による人件費の抑制、物件費の削減、補助金等の整理合理化、市税等収納率の向上及び滞納額の縮減等の取組みを通じて、財政基盤の強化に努めていかなければならな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長崎県松浦市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近年では全会計とも黒字で推移している。今後も定員管理及び給与の適正化による人件費の抑制、物件費の削減、補助金等の整理合理化、市税等収納率の向上及び滞納額の縮減等の取組みを通じて、財政基盤の強化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topLeftCell="K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20571139</v>
      </c>
      <c r="BO4" s="371"/>
      <c r="BP4" s="371"/>
      <c r="BQ4" s="371"/>
      <c r="BR4" s="371"/>
      <c r="BS4" s="371"/>
      <c r="BT4" s="371"/>
      <c r="BU4" s="372"/>
      <c r="BV4" s="370">
        <v>19639273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5.8</v>
      </c>
      <c r="CU4" s="377"/>
      <c r="CV4" s="377"/>
      <c r="CW4" s="377"/>
      <c r="CX4" s="377"/>
      <c r="CY4" s="377"/>
      <c r="CZ4" s="377"/>
      <c r="DA4" s="378"/>
      <c r="DB4" s="376">
        <v>5.3</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19801046</v>
      </c>
      <c r="BO5" s="408"/>
      <c r="BP5" s="408"/>
      <c r="BQ5" s="408"/>
      <c r="BR5" s="408"/>
      <c r="BS5" s="408"/>
      <c r="BT5" s="408"/>
      <c r="BU5" s="409"/>
      <c r="BV5" s="407">
        <v>19008455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93.7</v>
      </c>
      <c r="CU5" s="405"/>
      <c r="CV5" s="405"/>
      <c r="CW5" s="405"/>
      <c r="CX5" s="405"/>
      <c r="CY5" s="405"/>
      <c r="CZ5" s="405"/>
      <c r="DA5" s="406"/>
      <c r="DB5" s="404">
        <v>92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770093</v>
      </c>
      <c r="BO6" s="408"/>
      <c r="BP6" s="408"/>
      <c r="BQ6" s="408"/>
      <c r="BR6" s="408"/>
      <c r="BS6" s="408"/>
      <c r="BT6" s="408"/>
      <c r="BU6" s="409"/>
      <c r="BV6" s="407">
        <v>630818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v>
      </c>
      <c r="CU6" s="445"/>
      <c r="CV6" s="445"/>
      <c r="CW6" s="445"/>
      <c r="CX6" s="445"/>
      <c r="CY6" s="445"/>
      <c r="CZ6" s="445"/>
      <c r="DA6" s="446"/>
      <c r="DB6" s="444">
        <v>92.7</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233506</v>
      </c>
      <c r="BO7" s="408"/>
      <c r="BP7" s="408"/>
      <c r="BQ7" s="408"/>
      <c r="BR7" s="408"/>
      <c r="BS7" s="408"/>
      <c r="BT7" s="408"/>
      <c r="BU7" s="409"/>
      <c r="BV7" s="407">
        <v>139550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9270152</v>
      </c>
      <c r="CU7" s="408"/>
      <c r="CV7" s="408"/>
      <c r="CW7" s="408"/>
      <c r="CX7" s="408"/>
      <c r="CY7" s="408"/>
      <c r="CZ7" s="408"/>
      <c r="DA7" s="409"/>
      <c r="DB7" s="407">
        <v>9255267</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536587</v>
      </c>
      <c r="BO8" s="408"/>
      <c r="BP8" s="408"/>
      <c r="BQ8" s="408"/>
      <c r="BR8" s="408"/>
      <c r="BS8" s="408"/>
      <c r="BT8" s="408"/>
      <c r="BU8" s="409"/>
      <c r="BV8" s="407">
        <v>491268</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0.51</v>
      </c>
      <c r="CU8" s="448"/>
      <c r="CV8" s="448"/>
      <c r="CW8" s="448"/>
      <c r="CX8" s="448"/>
      <c r="CY8" s="448"/>
      <c r="CZ8" s="448"/>
      <c r="DA8" s="449"/>
      <c r="DB8" s="447">
        <v>0.53</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21271</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45319</v>
      </c>
      <c r="BO9" s="408"/>
      <c r="BP9" s="408"/>
      <c r="BQ9" s="408"/>
      <c r="BR9" s="408"/>
      <c r="BS9" s="408"/>
      <c r="BT9" s="408"/>
      <c r="BU9" s="409"/>
      <c r="BV9" s="407">
        <v>-175728</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13.2</v>
      </c>
      <c r="CU9" s="405"/>
      <c r="CV9" s="405"/>
      <c r="CW9" s="405"/>
      <c r="CX9" s="405"/>
      <c r="CY9" s="405"/>
      <c r="CZ9" s="405"/>
      <c r="DA9" s="406"/>
      <c r="DB9" s="404">
        <v>13.7</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23309</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683554</v>
      </c>
      <c r="BO10" s="408"/>
      <c r="BP10" s="408"/>
      <c r="BQ10" s="408"/>
      <c r="BR10" s="408"/>
      <c r="BS10" s="408"/>
      <c r="BT10" s="408"/>
      <c r="BU10" s="409"/>
      <c r="BV10" s="407">
        <v>645710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20439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491170</v>
      </c>
      <c r="BO12" s="408"/>
      <c r="BP12" s="408"/>
      <c r="BQ12" s="408"/>
      <c r="BR12" s="408"/>
      <c r="BS12" s="408"/>
      <c r="BT12" s="408"/>
      <c r="BU12" s="409"/>
      <c r="BV12" s="407">
        <v>112058</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20104</v>
      </c>
      <c r="S13" s="492"/>
      <c r="T13" s="492"/>
      <c r="U13" s="492"/>
      <c r="V13" s="493"/>
      <c r="W13" s="423" t="s">
        <v>131</v>
      </c>
      <c r="X13" s="424"/>
      <c r="Y13" s="424"/>
      <c r="Z13" s="424"/>
      <c r="AA13" s="424"/>
      <c r="AB13" s="414"/>
      <c r="AC13" s="458">
        <v>1370</v>
      </c>
      <c r="AD13" s="459"/>
      <c r="AE13" s="459"/>
      <c r="AF13" s="459"/>
      <c r="AG13" s="501"/>
      <c r="AH13" s="458">
        <v>1584</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237703</v>
      </c>
      <c r="BO13" s="408"/>
      <c r="BP13" s="408"/>
      <c r="BQ13" s="408"/>
      <c r="BR13" s="408"/>
      <c r="BS13" s="408"/>
      <c r="BT13" s="408"/>
      <c r="BU13" s="409"/>
      <c r="BV13" s="407">
        <v>357924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10.1</v>
      </c>
      <c r="CU13" s="405"/>
      <c r="CV13" s="405"/>
      <c r="CW13" s="405"/>
      <c r="CX13" s="405"/>
      <c r="CY13" s="405"/>
      <c r="CZ13" s="405"/>
      <c r="DA13" s="406"/>
      <c r="DB13" s="404">
        <v>10.7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20983</v>
      </c>
      <c r="S14" s="492"/>
      <c r="T14" s="492"/>
      <c r="U14" s="492"/>
      <c r="V14" s="493"/>
      <c r="W14" s="397"/>
      <c r="X14" s="398"/>
      <c r="Y14" s="398"/>
      <c r="Z14" s="398"/>
      <c r="AA14" s="398"/>
      <c r="AB14" s="387"/>
      <c r="AC14" s="494">
        <v>13</v>
      </c>
      <c r="AD14" s="495"/>
      <c r="AE14" s="495"/>
      <c r="AF14" s="495"/>
      <c r="AG14" s="496"/>
      <c r="AH14" s="494">
        <v>14.2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29.3</v>
      </c>
      <c r="CU14" s="506"/>
      <c r="CV14" s="506"/>
      <c r="CW14" s="506"/>
      <c r="CX14" s="506"/>
      <c r="CY14" s="506"/>
      <c r="CZ14" s="506"/>
      <c r="DA14" s="507"/>
      <c r="DB14" s="505">
        <v>31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20679</v>
      </c>
      <c r="S15" s="492"/>
      <c r="T15" s="492"/>
      <c r="U15" s="492"/>
      <c r="V15" s="493"/>
      <c r="W15" s="423" t="s">
        <v>137</v>
      </c>
      <c r="X15" s="424"/>
      <c r="Y15" s="424"/>
      <c r="Z15" s="424"/>
      <c r="AA15" s="424"/>
      <c r="AB15" s="414"/>
      <c r="AC15" s="458">
        <v>2978</v>
      </c>
      <c r="AD15" s="459"/>
      <c r="AE15" s="459"/>
      <c r="AF15" s="459"/>
      <c r="AG15" s="501"/>
      <c r="AH15" s="458">
        <v>3019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3900691</v>
      </c>
      <c r="BO15" s="371"/>
      <c r="BP15" s="371"/>
      <c r="BQ15" s="371"/>
      <c r="BR15" s="371"/>
      <c r="BS15" s="371"/>
      <c r="BT15" s="371"/>
      <c r="BU15" s="372"/>
      <c r="BV15" s="370">
        <v>4170539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28.3</v>
      </c>
      <c r="AD16" s="495"/>
      <c r="AE16" s="495"/>
      <c r="AF16" s="495"/>
      <c r="AG16" s="496"/>
      <c r="AH16" s="494">
        <v>27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8152175</v>
      </c>
      <c r="BO16" s="408"/>
      <c r="BP16" s="408"/>
      <c r="BQ16" s="408"/>
      <c r="BR16" s="408"/>
      <c r="BS16" s="408"/>
      <c r="BT16" s="408"/>
      <c r="BU16" s="409"/>
      <c r="BV16" s="407">
        <v>8010179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6187</v>
      </c>
      <c r="AD17" s="459"/>
      <c r="AE17" s="459"/>
      <c r="AF17" s="459"/>
      <c r="AG17" s="501"/>
      <c r="AH17" s="458">
        <v>6568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4980956</v>
      </c>
      <c r="BO17" s="408"/>
      <c r="BP17" s="408"/>
      <c r="BQ17" s="408"/>
      <c r="BR17" s="408"/>
      <c r="BS17" s="408"/>
      <c r="BT17" s="408"/>
      <c r="BU17" s="409"/>
      <c r="BV17" s="407">
        <v>5315597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130.55000000000001</v>
      </c>
      <c r="M18" s="531"/>
      <c r="N18" s="531"/>
      <c r="O18" s="531"/>
      <c r="P18" s="531"/>
      <c r="Q18" s="531"/>
      <c r="R18" s="532"/>
      <c r="S18" s="532"/>
      <c r="T18" s="532"/>
      <c r="U18" s="532"/>
      <c r="V18" s="533"/>
      <c r="W18" s="425"/>
      <c r="X18" s="426"/>
      <c r="Y18" s="426"/>
      <c r="Z18" s="426"/>
      <c r="AA18" s="426"/>
      <c r="AB18" s="417"/>
      <c r="AC18" s="534">
        <v>58.7</v>
      </c>
      <c r="AD18" s="535"/>
      <c r="AE18" s="535"/>
      <c r="AF18" s="535"/>
      <c r="AG18" s="536"/>
      <c r="AH18" s="534">
        <v>58.8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8844517</v>
      </c>
      <c r="BO18" s="408"/>
      <c r="BP18" s="408"/>
      <c r="BQ18" s="408"/>
      <c r="BR18" s="408"/>
      <c r="BS18" s="408"/>
      <c r="BT18" s="408"/>
      <c r="BU18" s="409"/>
      <c r="BV18" s="407">
        <v>8541243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163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12591242</v>
      </c>
      <c r="BO19" s="408"/>
      <c r="BP19" s="408"/>
      <c r="BQ19" s="408"/>
      <c r="BR19" s="408"/>
      <c r="BS19" s="408"/>
      <c r="BT19" s="408"/>
      <c r="BU19" s="409"/>
      <c r="BV19" s="407">
        <v>12255732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8789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16874839</v>
      </c>
      <c r="BO22" s="371"/>
      <c r="BP22" s="371"/>
      <c r="BQ22" s="371"/>
      <c r="BR22" s="371"/>
      <c r="BS22" s="371"/>
      <c r="BT22" s="371"/>
      <c r="BU22" s="372"/>
      <c r="BV22" s="370">
        <v>17312645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14320102</v>
      </c>
      <c r="BO23" s="408"/>
      <c r="BP23" s="408"/>
      <c r="BQ23" s="408"/>
      <c r="BR23" s="408"/>
      <c r="BS23" s="408"/>
      <c r="BT23" s="408"/>
      <c r="BU23" s="409"/>
      <c r="BV23" s="407">
        <v>14526818</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8000</v>
      </c>
      <c r="R24" s="459"/>
      <c r="S24" s="459"/>
      <c r="T24" s="459"/>
      <c r="U24" s="459"/>
      <c r="V24" s="501"/>
      <c r="W24" s="553"/>
      <c r="X24" s="554"/>
      <c r="Y24" s="555"/>
      <c r="Z24" s="457" t="s">
        <v>162</v>
      </c>
      <c r="AA24" s="437"/>
      <c r="AB24" s="437"/>
      <c r="AC24" s="437"/>
      <c r="AD24" s="437"/>
      <c r="AE24" s="437"/>
      <c r="AF24" s="437"/>
      <c r="AG24" s="438"/>
      <c r="AH24" s="458">
        <v>299</v>
      </c>
      <c r="AI24" s="459"/>
      <c r="AJ24" s="459"/>
      <c r="AK24" s="459"/>
      <c r="AL24" s="501"/>
      <c r="AM24" s="458">
        <v>959790</v>
      </c>
      <c r="AN24" s="459"/>
      <c r="AO24" s="459"/>
      <c r="AP24" s="459"/>
      <c r="AQ24" s="459"/>
      <c r="AR24" s="501"/>
      <c r="AS24" s="458">
        <v>3210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13418109</v>
      </c>
      <c r="BO24" s="408"/>
      <c r="BP24" s="408"/>
      <c r="BQ24" s="408"/>
      <c r="BR24" s="408"/>
      <c r="BS24" s="408"/>
      <c r="BT24" s="408"/>
      <c r="BU24" s="409"/>
      <c r="BV24" s="407">
        <v>13465809</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6560</v>
      </c>
      <c r="R25" s="459"/>
      <c r="S25" s="459"/>
      <c r="T25" s="459"/>
      <c r="U25" s="459"/>
      <c r="V25" s="501"/>
      <c r="W25" s="553"/>
      <c r="X25" s="554"/>
      <c r="Y25" s="555"/>
      <c r="Z25" s="457" t="s">
        <v>165</v>
      </c>
      <c r="AA25" s="437"/>
      <c r="AB25" s="437"/>
      <c r="AC25" s="437"/>
      <c r="AD25" s="437"/>
      <c r="AE25" s="437"/>
      <c r="AF25" s="437"/>
      <c r="AG25" s="438"/>
      <c r="AH25" s="458">
        <v>64</v>
      </c>
      <c r="AI25" s="459"/>
      <c r="AJ25" s="459"/>
      <c r="AK25" s="459"/>
      <c r="AL25" s="501"/>
      <c r="AM25" s="458">
        <v>186560</v>
      </c>
      <c r="AN25" s="459"/>
      <c r="AO25" s="459"/>
      <c r="AP25" s="459"/>
      <c r="AQ25" s="459"/>
      <c r="AR25" s="501"/>
      <c r="AS25" s="458">
        <v>2915</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537799</v>
      </c>
      <c r="BO25" s="371"/>
      <c r="BP25" s="371"/>
      <c r="BQ25" s="371"/>
      <c r="BR25" s="371"/>
      <c r="BS25" s="371"/>
      <c r="BT25" s="371"/>
      <c r="BU25" s="372"/>
      <c r="BV25" s="370">
        <v>151083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5840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4130</v>
      </c>
      <c r="R27" s="459"/>
      <c r="S27" s="459"/>
      <c r="T27" s="459"/>
      <c r="U27" s="459"/>
      <c r="V27" s="501"/>
      <c r="W27" s="553"/>
      <c r="X27" s="554"/>
      <c r="Y27" s="555"/>
      <c r="Z27" s="457" t="s">
        <v>171</v>
      </c>
      <c r="AA27" s="437"/>
      <c r="AB27" s="437"/>
      <c r="AC27" s="437"/>
      <c r="AD27" s="437"/>
      <c r="AE27" s="437"/>
      <c r="AF27" s="437"/>
      <c r="AG27" s="438"/>
      <c r="AH27" s="458">
        <v>7</v>
      </c>
      <c r="AI27" s="459"/>
      <c r="AJ27" s="459"/>
      <c r="AK27" s="459"/>
      <c r="AL27" s="501"/>
      <c r="AM27" s="458">
        <v>30394</v>
      </c>
      <c r="AN27" s="459"/>
      <c r="AO27" s="459"/>
      <c r="AP27" s="459"/>
      <c r="AQ27" s="459"/>
      <c r="AR27" s="501"/>
      <c r="AS27" s="458">
        <v>4342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866026</v>
      </c>
      <c r="BO27" s="527"/>
      <c r="BP27" s="527"/>
      <c r="BQ27" s="527"/>
      <c r="BR27" s="527"/>
      <c r="BS27" s="527"/>
      <c r="BT27" s="527"/>
      <c r="BU27" s="528"/>
      <c r="BV27" s="526">
        <v>865555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3400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3247485</v>
      </c>
      <c r="BO28" s="371"/>
      <c r="BP28" s="371"/>
      <c r="BQ28" s="371"/>
      <c r="BR28" s="371"/>
      <c r="BS28" s="371"/>
      <c r="BT28" s="371"/>
      <c r="BU28" s="372"/>
      <c r="BV28" s="370">
        <v>3055101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16</v>
      </c>
      <c r="M29" s="459"/>
      <c r="N29" s="459"/>
      <c r="O29" s="459"/>
      <c r="P29" s="501"/>
      <c r="Q29" s="458">
        <v>3220</v>
      </c>
      <c r="R29" s="459"/>
      <c r="S29" s="459"/>
      <c r="T29" s="459"/>
      <c r="U29" s="459"/>
      <c r="V29" s="501"/>
      <c r="W29" s="556"/>
      <c r="X29" s="557"/>
      <c r="Y29" s="558"/>
      <c r="Z29" s="457" t="s">
        <v>177</v>
      </c>
      <c r="AA29" s="437"/>
      <c r="AB29" s="437"/>
      <c r="AC29" s="437"/>
      <c r="AD29" s="437"/>
      <c r="AE29" s="437"/>
      <c r="AF29" s="437"/>
      <c r="AG29" s="438"/>
      <c r="AH29" s="458">
        <v>306</v>
      </c>
      <c r="AI29" s="459"/>
      <c r="AJ29" s="459"/>
      <c r="AK29" s="459"/>
      <c r="AL29" s="501"/>
      <c r="AM29" s="458">
        <v>990184</v>
      </c>
      <c r="AN29" s="459"/>
      <c r="AO29" s="459"/>
      <c r="AP29" s="459"/>
      <c r="AQ29" s="459"/>
      <c r="AR29" s="501"/>
      <c r="AS29" s="458">
        <v>3236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683970</v>
      </c>
      <c r="BO29" s="408"/>
      <c r="BP29" s="408"/>
      <c r="BQ29" s="408"/>
      <c r="BR29" s="408"/>
      <c r="BS29" s="408"/>
      <c r="BT29" s="408"/>
      <c r="BU29" s="409"/>
      <c r="BV29" s="407">
        <v>652297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5118823</v>
      </c>
      <c r="BO30" s="527"/>
      <c r="BP30" s="527"/>
      <c r="BQ30" s="527"/>
      <c r="BR30" s="527"/>
      <c r="BS30" s="527"/>
      <c r="BT30" s="527"/>
      <c r="BU30" s="528"/>
      <c r="BV30" s="526">
        <v>4786581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10</v>
      </c>
      <c r="AN34" s="597"/>
      <c r="AO34" s="598" t="str">
        <f>IF('各会計、関係団体の財政状況及び健全化判断比率'!B34="","",'各会計、関係団体の財政状況及び健全化判断比率'!B34)</f>
        <v>水道事業会計</v>
      </c>
      <c r="AP34" s="598"/>
      <c r="AQ34" s="598"/>
      <c r="AR34" s="598"/>
      <c r="AS34" s="598"/>
      <c r="AT34" s="598"/>
      <c r="AU34" s="598"/>
      <c r="AV34" s="598"/>
      <c r="AW34" s="598"/>
      <c r="AX34" s="598"/>
      <c r="AY34" s="598"/>
      <c r="AZ34" s="598"/>
      <c r="BA34" s="598"/>
      <c r="BB34" s="598"/>
      <c r="BC34" s="598"/>
      <c r="BD34" s="169"/>
      <c r="BE34" s="597">
        <f>IF(BG34="","",MAX(C34:D43,U34:V43,AM34:AN43)+1)</f>
        <v>13</v>
      </c>
      <c r="BF34" s="597"/>
      <c r="BG34" s="598" t="str">
        <f>IF('各会計、関係団体の財政状況及び健全化判断比率'!B37="","",'各会計、関係団体の財政状況及び健全化判断比率'!B37)</f>
        <v>松浦魚市場特別会計</v>
      </c>
      <c r="BH34" s="598"/>
      <c r="BI34" s="598"/>
      <c r="BJ34" s="598"/>
      <c r="BK34" s="598"/>
      <c r="BL34" s="598"/>
      <c r="BM34" s="598"/>
      <c r="BN34" s="598"/>
      <c r="BO34" s="598"/>
      <c r="BP34" s="598"/>
      <c r="BQ34" s="598"/>
      <c r="BR34" s="598"/>
      <c r="BS34" s="598"/>
      <c r="BT34" s="598"/>
      <c r="BU34" s="598"/>
      <c r="BV34" s="169"/>
      <c r="BW34" s="597">
        <f>IF(BY34="","",MAX(C34:D43,U34:V43,AM34:AN43,BE34:BF43)+1)</f>
        <v>16</v>
      </c>
      <c r="BX34" s="597"/>
      <c r="BY34" s="598" t="str">
        <f>IF('各会計、関係団体の財政状況及び健全化判断比率'!B68="","",'各会計、関係団体の財政状況及び健全化判断比率'!B68)</f>
        <v>北松北部環境組合</v>
      </c>
      <c r="BZ34" s="598"/>
      <c r="CA34" s="598"/>
      <c r="CB34" s="598"/>
      <c r="CC34" s="598"/>
      <c r="CD34" s="598"/>
      <c r="CE34" s="598"/>
      <c r="CF34" s="598"/>
      <c r="CG34" s="598"/>
      <c r="CH34" s="598"/>
      <c r="CI34" s="598"/>
      <c r="CJ34" s="598"/>
      <c r="CK34" s="598"/>
      <c r="CL34" s="598"/>
      <c r="CM34" s="598"/>
      <c r="CN34" s="169"/>
      <c r="CO34" s="597">
        <f>IF(CQ34="","",MAX(C34:D43,U34:V43,AM34:AN43,BE34:BF43,BW34:BX43)+1)</f>
        <v>25</v>
      </c>
      <c r="CP34" s="597"/>
      <c r="CQ34" s="598" t="str">
        <f>IF('各会計、関係団体の財政状況及び健全化判断比率'!BS7="","",'各会計、関係団体の財政状況及び健全化判断比率'!BS7)</f>
        <v>長崎県林業公社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青島診療所事業特別会計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11</v>
      </c>
      <c r="AN35" s="597"/>
      <c r="AO35" s="598" t="str">
        <f>IF('各会計、関係団体の財政状況及び健全化判断比率'!B35="","",'各会計、関係団体の財政状況及び健全化判断比率'!B35)</f>
        <v>工業用水道事業会計</v>
      </c>
      <c r="AP35" s="598"/>
      <c r="AQ35" s="598"/>
      <c r="AR35" s="598"/>
      <c r="AS35" s="598"/>
      <c r="AT35" s="598"/>
      <c r="AU35" s="598"/>
      <c r="AV35" s="598"/>
      <c r="AW35" s="598"/>
      <c r="AX35" s="598"/>
      <c r="AY35" s="598"/>
      <c r="AZ35" s="598"/>
      <c r="BA35" s="598"/>
      <c r="BB35" s="598"/>
      <c r="BC35" s="598"/>
      <c r="BD35" s="169"/>
      <c r="BE35" s="597">
        <f t="shared" ref="BE35:BE43" si="1">IF(BG35="","",BE34+1)</f>
        <v>14</v>
      </c>
      <c r="BF35" s="597"/>
      <c r="BG35" s="598" t="str">
        <f>IF('各会計、関係団体の財政状況及び健全化判断比率'!B38="","",'各会計、関係団体の財政状況及び健全化判断比率'!B38)</f>
        <v>臨海土地造成事業特別会計</v>
      </c>
      <c r="BH35" s="598"/>
      <c r="BI35" s="598"/>
      <c r="BJ35" s="598"/>
      <c r="BK35" s="598"/>
      <c r="BL35" s="598"/>
      <c r="BM35" s="598"/>
      <c r="BN35" s="598"/>
      <c r="BO35" s="598"/>
      <c r="BP35" s="598"/>
      <c r="BQ35" s="598"/>
      <c r="BR35" s="598"/>
      <c r="BS35" s="598"/>
      <c r="BT35" s="598"/>
      <c r="BU35" s="598"/>
      <c r="BV35" s="169"/>
      <c r="BW35" s="597">
        <f t="shared" ref="BW35:BW43" si="2">IF(BY35="","",BW34+1)</f>
        <v>17</v>
      </c>
      <c r="BX35" s="597"/>
      <c r="BY35" s="598" t="str">
        <f>IF('各会計、関係団体の財政状況及び健全化判断比率'!B69="","",'各会計、関係団体の財政状況及び健全化判断比率'!B69)</f>
        <v>長崎県市町村総合事務組合（一般会計）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鉱害復旧灌漑用水施設維持管理事業特別会計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介護保険特別会計（保険事業勘定）</v>
      </c>
      <c r="X36" s="598"/>
      <c r="Y36" s="598"/>
      <c r="Z36" s="598"/>
      <c r="AA36" s="598"/>
      <c r="AB36" s="598"/>
      <c r="AC36" s="598"/>
      <c r="AD36" s="598"/>
      <c r="AE36" s="598"/>
      <c r="AF36" s="598"/>
      <c r="AG36" s="598"/>
      <c r="AH36" s="598"/>
      <c r="AI36" s="598"/>
      <c r="AJ36" s="598"/>
      <c r="AK36" s="598"/>
      <c r="AL36" s="169"/>
      <c r="AM36" s="597">
        <f t="shared" si="0"/>
        <v>12</v>
      </c>
      <c r="AN36" s="597"/>
      <c r="AO36" s="598" t="str">
        <f>IF('各会計、関係団体の財政状況及び健全化判断比率'!B36="","",'各会計、関係団体の財政状況及び健全化判断比率'!B36)</f>
        <v>下水道事業会計</v>
      </c>
      <c r="AP36" s="598"/>
      <c r="AQ36" s="598"/>
      <c r="AR36" s="598"/>
      <c r="AS36" s="598"/>
      <c r="AT36" s="598"/>
      <c r="AU36" s="598"/>
      <c r="AV36" s="598"/>
      <c r="AW36" s="598"/>
      <c r="AX36" s="598"/>
      <c r="AY36" s="598"/>
      <c r="AZ36" s="598"/>
      <c r="BA36" s="598"/>
      <c r="BB36" s="598"/>
      <c r="BC36" s="598"/>
      <c r="BD36" s="169"/>
      <c r="BE36" s="597">
        <f t="shared" si="1"/>
        <v>15</v>
      </c>
      <c r="BF36" s="597"/>
      <c r="BG36" s="598" t="str">
        <f>IF('各会計、関係団体の財政状況及び健全化判断比率'!B39="","",'各会計、関係団体の財政状況及び健全化判断比率'!B39)</f>
        <v>工業団地造成事業特別会計</v>
      </c>
      <c r="BH36" s="598"/>
      <c r="BI36" s="598"/>
      <c r="BJ36" s="598"/>
      <c r="BK36" s="598"/>
      <c r="BL36" s="598"/>
      <c r="BM36" s="598"/>
      <c r="BN36" s="598"/>
      <c r="BO36" s="598"/>
      <c r="BP36" s="598"/>
      <c r="BQ36" s="598"/>
      <c r="BR36" s="598"/>
      <c r="BS36" s="598"/>
      <c r="BT36" s="598"/>
      <c r="BU36" s="598"/>
      <c r="BV36" s="169"/>
      <c r="BW36" s="597">
        <f t="shared" si="2"/>
        <v>18</v>
      </c>
      <c r="BX36" s="597"/>
      <c r="BY36" s="598" t="str">
        <f>IF('各会計、関係団体の財政状況及び健全化判断比率'!B70="","",'各会計、関係団体の財政状況及び健全化判断比率'!B70)</f>
        <v>長崎県市町村総合事務組合（市町村会館管理事業特別会計）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7</v>
      </c>
      <c r="V37" s="597"/>
      <c r="W37" s="598" t="str">
        <f>IF('各会計、関係団体の財政状況及び健全化判断比率'!B31="","",'各会計、関係団体の財政状況及び健全化判断比率'!B31)</f>
        <v>介護保険特別会計（介護サービス事業勘定）</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19</v>
      </c>
      <c r="BX37" s="597"/>
      <c r="BY37" s="598" t="str">
        <f>IF('各会計、関係団体の財政状況及び健全化判断比率'!B71="","",'各会計、関係団体の財政状況及び健全化判断比率'!B71)</f>
        <v>長崎県市町村総合事務組合（市町村会館馬町別館管理事業特別会計）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f t="shared" si="4"/>
        <v>8</v>
      </c>
      <c r="V38" s="597"/>
      <c r="W38" s="598" t="str">
        <f>IF('各会計、関係団体の財政状況及び健全化判断比率'!B32="","",'各会計、関係団体の財政状況及び健全化判断比率'!B32)</f>
        <v>福島診療所事業特別会計</v>
      </c>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20</v>
      </c>
      <c r="BX38" s="597"/>
      <c r="BY38" s="598" t="str">
        <f>IF('各会計、関係団体の財政状況及び健全化判断比率'!B72="","",'各会計、関係団体の財政状況及び健全化判断比率'!B72)</f>
        <v>長崎県市町村総合事務組合（公平委員会事業特別会計）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f t="shared" si="4"/>
        <v>9</v>
      </c>
      <c r="V39" s="597"/>
      <c r="W39" s="598" t="str">
        <f>IF('各会計、関係団体の財政状況及び健全化判断比率'!B33="","",'各会計、関係団体の財政状況及び健全化判断比率'!B33)</f>
        <v>鷹島診療所事業特別会計</v>
      </c>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21</v>
      </c>
      <c r="BX39" s="597"/>
      <c r="BY39" s="598" t="str">
        <f>IF('各会計、関係団体の財政状況及び健全化判断比率'!B73="","",'各会計、関係団体の財政状況及び健全化判断比率'!B73)</f>
        <v>長崎県市町村総合事務組合（行政不服審査会事業特別会計）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22</v>
      </c>
      <c r="BX40" s="597"/>
      <c r="BY40" s="598" t="str">
        <f>IF('各会計、関係団体の財政状況及び健全化判断比率'!B74="","",'各会計、関係団体の財政状況及び健全化判断比率'!B74)</f>
        <v>長崎県市町村総合事務組合（交通災害共済事業特別会計）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23</v>
      </c>
      <c r="BX41" s="597"/>
      <c r="BY41" s="598" t="str">
        <f>IF('各会計、関係団体の財政状況及び健全化判断比率'!B75="","",'各会計、関係団体の財政状況及び健全化判断比率'!B75)</f>
        <v>長崎県後期高齢者医療広域連合（普通会計）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24</v>
      </c>
      <c r="BX42" s="597"/>
      <c r="BY42" s="598" t="str">
        <f>IF('各会計、関係団体の財政状況及び健全化判断比率'!B76="","",'各会計、関係団体の財政状況及び健全化判断比率'!B76)</f>
        <v>長崎県後期高齢者医療広域連合（後期高齢者医療事業会計）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2DYjn4JBYF3DIwRnxTxmbd02ioU8KQIdEs6dj25rcXypJ0TLcNc3RKet4gM5cpIMyhoFjbUNtzlsY8cYAbhPhw==" saltValue="TdtquP9wiiKb0WVp6/PWy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534</v>
      </c>
      <c r="G33" s="29" t="s">
        <v>535</v>
      </c>
      <c r="H33" s="29" t="s">
        <v>536</v>
      </c>
      <c r="I33" s="29" t="s">
        <v>537</v>
      </c>
      <c r="J33" s="30" t="s">
        <v>538</v>
      </c>
      <c r="K33" s="22"/>
      <c r="L33" s="22"/>
      <c r="M33" s="22"/>
      <c r="N33" s="22"/>
      <c r="O33" s="22"/>
      <c r="P33" s="22"/>
    </row>
    <row r="34" spans="1:16" ht="39" customHeight="1" x14ac:dyDescent="0.15">
      <c r="A34" s="22"/>
      <c r="B34" s="31"/>
      <c r="C34" s="1151" t="s">
        <v>539</v>
      </c>
      <c r="D34" s="1151"/>
      <c r="E34" s="1152"/>
      <c r="F34" s="32">
        <v>6.47</v>
      </c>
      <c r="G34" s="33">
        <v>6.08</v>
      </c>
      <c r="H34" s="33">
        <v>6.88</v>
      </c>
      <c r="I34" s="33">
        <v>6.88</v>
      </c>
      <c r="J34" s="34">
        <v>7.07</v>
      </c>
      <c r="K34" s="22"/>
      <c r="L34" s="22"/>
      <c r="M34" s="22"/>
      <c r="N34" s="22"/>
      <c r="O34" s="22"/>
      <c r="P34" s="22"/>
    </row>
    <row r="35" spans="1:16" ht="39" customHeight="1" x14ac:dyDescent="0.15">
      <c r="A35" s="22"/>
      <c r="B35" s="35"/>
      <c r="C35" s="1145" t="s">
        <v>540</v>
      </c>
      <c r="D35" s="1146"/>
      <c r="E35" s="1147"/>
      <c r="F35" s="36">
        <v>5.86</v>
      </c>
      <c r="G35" s="37">
        <v>6.99</v>
      </c>
      <c r="H35" s="37">
        <v>7.16</v>
      </c>
      <c r="I35" s="37">
        <v>5.28</v>
      </c>
      <c r="J35" s="38">
        <v>5.78</v>
      </c>
      <c r="K35" s="22"/>
      <c r="L35" s="22"/>
      <c r="M35" s="22"/>
      <c r="N35" s="22"/>
      <c r="O35" s="22"/>
      <c r="P35" s="22"/>
    </row>
    <row r="36" spans="1:16" ht="39" customHeight="1" x14ac:dyDescent="0.15">
      <c r="A36" s="22"/>
      <c r="B36" s="35"/>
      <c r="C36" s="1145" t="s">
        <v>541</v>
      </c>
      <c r="D36" s="1146"/>
      <c r="E36" s="1147"/>
      <c r="F36" s="36">
        <v>4.5199999999999996</v>
      </c>
      <c r="G36" s="37">
        <v>5</v>
      </c>
      <c r="H36" s="37">
        <v>5.81</v>
      </c>
      <c r="I36" s="37">
        <v>3.55</v>
      </c>
      <c r="J36" s="38">
        <v>3.26</v>
      </c>
      <c r="K36" s="22"/>
      <c r="L36" s="22"/>
      <c r="M36" s="22"/>
      <c r="N36" s="22"/>
      <c r="O36" s="22"/>
      <c r="P36" s="22"/>
    </row>
    <row r="37" spans="1:16" ht="39" customHeight="1" x14ac:dyDescent="0.15">
      <c r="A37" s="22"/>
      <c r="B37" s="35"/>
      <c r="C37" s="1145" t="s">
        <v>542</v>
      </c>
      <c r="D37" s="1146"/>
      <c r="E37" s="1147"/>
      <c r="F37" s="36">
        <v>1.1599999999999999</v>
      </c>
      <c r="G37" s="37">
        <v>1.18</v>
      </c>
      <c r="H37" s="37">
        <v>1.27</v>
      </c>
      <c r="I37" s="37">
        <v>1.31</v>
      </c>
      <c r="J37" s="38">
        <v>1.28</v>
      </c>
      <c r="K37" s="22"/>
      <c r="L37" s="22"/>
      <c r="M37" s="22"/>
      <c r="N37" s="22"/>
      <c r="O37" s="22"/>
      <c r="P37" s="22"/>
    </row>
    <row r="38" spans="1:16" ht="39" customHeight="1" x14ac:dyDescent="0.15">
      <c r="A38" s="22"/>
      <c r="B38" s="35"/>
      <c r="C38" s="1145" t="s">
        <v>543</v>
      </c>
      <c r="D38" s="1146"/>
      <c r="E38" s="1147"/>
      <c r="F38" s="36">
        <v>0.54</v>
      </c>
      <c r="G38" s="37">
        <v>0.53</v>
      </c>
      <c r="H38" s="37">
        <v>0.92</v>
      </c>
      <c r="I38" s="37">
        <v>0.53</v>
      </c>
      <c r="J38" s="38">
        <v>0.91</v>
      </c>
      <c r="K38" s="22"/>
      <c r="L38" s="22"/>
      <c r="M38" s="22"/>
      <c r="N38" s="22"/>
      <c r="O38" s="22"/>
      <c r="P38" s="22"/>
    </row>
    <row r="39" spans="1:16" ht="39" customHeight="1" x14ac:dyDescent="0.15">
      <c r="A39" s="22"/>
      <c r="B39" s="35"/>
      <c r="C39" s="1145" t="s">
        <v>544</v>
      </c>
      <c r="D39" s="1146"/>
      <c r="E39" s="1147"/>
      <c r="F39" s="36">
        <v>0.08</v>
      </c>
      <c r="G39" s="37">
        <v>0.24</v>
      </c>
      <c r="H39" s="37">
        <v>0.27</v>
      </c>
      <c r="I39" s="37">
        <v>0.33</v>
      </c>
      <c r="J39" s="38">
        <v>0.3</v>
      </c>
      <c r="K39" s="22"/>
      <c r="L39" s="22"/>
      <c r="M39" s="22"/>
      <c r="N39" s="22"/>
      <c r="O39" s="22"/>
      <c r="P39" s="22"/>
    </row>
    <row r="40" spans="1:16" ht="39" customHeight="1" x14ac:dyDescent="0.15">
      <c r="A40" s="22"/>
      <c r="B40" s="35"/>
      <c r="C40" s="1145" t="s">
        <v>545</v>
      </c>
      <c r="D40" s="1146"/>
      <c r="E40" s="1147"/>
      <c r="F40" s="36">
        <v>0.1</v>
      </c>
      <c r="G40" s="37">
        <v>0.06</v>
      </c>
      <c r="H40" s="37">
        <v>0.08</v>
      </c>
      <c r="I40" s="37">
        <v>0.13</v>
      </c>
      <c r="J40" s="38">
        <v>0.12</v>
      </c>
      <c r="K40" s="22"/>
      <c r="L40" s="22"/>
      <c r="M40" s="22"/>
      <c r="N40" s="22"/>
      <c r="O40" s="22"/>
      <c r="P40" s="22"/>
    </row>
    <row r="41" spans="1:16" ht="39" customHeight="1" x14ac:dyDescent="0.15">
      <c r="A41" s="22"/>
      <c r="B41" s="35"/>
      <c r="C41" s="1145" t="s">
        <v>546</v>
      </c>
      <c r="D41" s="1146"/>
      <c r="E41" s="1147"/>
      <c r="F41" s="36">
        <v>0.01</v>
      </c>
      <c r="G41" s="37">
        <v>0</v>
      </c>
      <c r="H41" s="37">
        <v>0.01</v>
      </c>
      <c r="I41" s="37">
        <v>0.01</v>
      </c>
      <c r="J41" s="38">
        <v>7.0000000000000007E-2</v>
      </c>
      <c r="K41" s="22"/>
      <c r="L41" s="22"/>
      <c r="M41" s="22"/>
      <c r="N41" s="22"/>
      <c r="O41" s="22"/>
      <c r="P41" s="22"/>
    </row>
    <row r="42" spans="1:16" ht="39" customHeight="1" x14ac:dyDescent="0.15">
      <c r="A42" s="22"/>
      <c r="B42" s="39"/>
      <c r="C42" s="1145" t="s">
        <v>547</v>
      </c>
      <c r="D42" s="1146"/>
      <c r="E42" s="1147"/>
      <c r="F42" s="36" t="s">
        <v>496</v>
      </c>
      <c r="G42" s="37" t="s">
        <v>496</v>
      </c>
      <c r="H42" s="37" t="s">
        <v>496</v>
      </c>
      <c r="I42" s="37" t="s">
        <v>496</v>
      </c>
      <c r="J42" s="38" t="s">
        <v>496</v>
      </c>
      <c r="K42" s="22"/>
      <c r="L42" s="22"/>
      <c r="M42" s="22"/>
      <c r="N42" s="22"/>
      <c r="O42" s="22"/>
      <c r="P42" s="22"/>
    </row>
    <row r="43" spans="1:16" ht="39" customHeight="1" thickBot="1" x14ac:dyDescent="0.2">
      <c r="A43" s="22"/>
      <c r="B43" s="40"/>
      <c r="C43" s="1148" t="s">
        <v>548</v>
      </c>
      <c r="D43" s="1149"/>
      <c r="E43" s="1150"/>
      <c r="F43" s="41">
        <v>0.12</v>
      </c>
      <c r="G43" s="42">
        <v>0.2</v>
      </c>
      <c r="H43" s="42">
        <v>0.33</v>
      </c>
      <c r="I43" s="42">
        <v>0.6</v>
      </c>
      <c r="J43" s="43">
        <v>0.08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uoXMDMX5HtyrO11/JgLH9dUMvGIzvLNe80NUlK7S1qDViBfPgDgBOu9wBjDBkNL4Stk9lz2m82f4gH2ieT2jw==" saltValue="B+QxKJmNu0AnwRpwzYQD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534</v>
      </c>
      <c r="L44" s="56" t="s">
        <v>535</v>
      </c>
      <c r="M44" s="56" t="s">
        <v>536</v>
      </c>
      <c r="N44" s="56" t="s">
        <v>537</v>
      </c>
      <c r="O44" s="57" t="s">
        <v>538</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1970</v>
      </c>
      <c r="L45" s="60">
        <v>1991</v>
      </c>
      <c r="M45" s="60">
        <v>2004</v>
      </c>
      <c r="N45" s="60">
        <v>1778</v>
      </c>
      <c r="O45" s="61">
        <v>1736</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496</v>
      </c>
      <c r="L46" s="64" t="s">
        <v>496</v>
      </c>
      <c r="M46" s="64" t="s">
        <v>496</v>
      </c>
      <c r="N46" s="64" t="s">
        <v>496</v>
      </c>
      <c r="O46" s="65" t="s">
        <v>496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496</v>
      </c>
      <c r="L47" s="64" t="s">
        <v>496</v>
      </c>
      <c r="M47" s="64" t="s">
        <v>496</v>
      </c>
      <c r="N47" s="64" t="s">
        <v>496</v>
      </c>
      <c r="O47" s="65" t="s">
        <v>496</v>
      </c>
      <c r="P47" s="48"/>
      <c r="Q47" s="48"/>
      <c r="R47" s="48"/>
      <c r="S47" s="48"/>
      <c r="T47" s="48"/>
      <c r="U47" s="48"/>
    </row>
    <row r="48" spans="1:21" ht="30.75" customHeight="1" x14ac:dyDescent="0.15">
      <c r="A48" s="48"/>
      <c r="B48" s="1155"/>
      <c r="C48" s="1156"/>
      <c r="D48" s="62"/>
      <c r="E48" s="1161" t="s">
        <v>13</v>
      </c>
      <c r="F48" s="1161"/>
      <c r="G48" s="1161"/>
      <c r="H48" s="1161"/>
      <c r="I48" s="1161"/>
      <c r="J48" s="1162"/>
      <c r="K48" s="63">
        <v>460</v>
      </c>
      <c r="L48" s="64">
        <v>520</v>
      </c>
      <c r="M48" s="64">
        <v>471</v>
      </c>
      <c r="N48" s="64">
        <v>537</v>
      </c>
      <c r="O48" s="65">
        <v>493</v>
      </c>
      <c r="P48" s="48"/>
      <c r="Q48" s="48"/>
      <c r="R48" s="48"/>
      <c r="S48" s="48"/>
      <c r="T48" s="48"/>
      <c r="U48" s="48"/>
    </row>
    <row r="49" spans="1:21" ht="30.75" customHeight="1" x14ac:dyDescent="0.15">
      <c r="A49" s="48"/>
      <c r="B49" s="1155"/>
      <c r="C49" s="1156"/>
      <c r="D49" s="62"/>
      <c r="E49" s="1161" t="s">
        <v>14</v>
      </c>
      <c r="F49" s="1161"/>
      <c r="G49" s="1161"/>
      <c r="H49" s="1161"/>
      <c r="I49" s="1161"/>
      <c r="J49" s="1162"/>
      <c r="K49" s="63">
        <v>1</v>
      </c>
      <c r="L49" s="64">
        <v>16</v>
      </c>
      <c r="M49" s="64">
        <v>50</v>
      </c>
      <c r="N49" s="64">
        <v>50</v>
      </c>
      <c r="O49" s="65">
        <v>50</v>
      </c>
      <c r="P49" s="48"/>
      <c r="Q49" s="48"/>
      <c r="R49" s="48"/>
      <c r="S49" s="48"/>
      <c r="T49" s="48"/>
      <c r="U49" s="48"/>
    </row>
    <row r="50" spans="1:21" ht="30.75" customHeight="1" x14ac:dyDescent="0.15">
      <c r="A50" s="48"/>
      <c r="B50" s="1155"/>
      <c r="C50" s="1156"/>
      <c r="D50" s="62"/>
      <c r="E50" s="1161" t="s">
        <v>15</v>
      </c>
      <c r="F50" s="1161"/>
      <c r="G50" s="1161"/>
      <c r="H50" s="1161"/>
      <c r="I50" s="1161"/>
      <c r="J50" s="1162"/>
      <c r="K50" s="63">
        <v>37</v>
      </c>
      <c r="L50" s="64">
        <v>29</v>
      </c>
      <c r="M50" s="64">
        <v>21</v>
      </c>
      <c r="N50" s="64">
        <v>18</v>
      </c>
      <c r="O50" s="65">
        <v>14</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1</v>
      </c>
      <c r="N51" s="64">
        <v>1</v>
      </c>
      <c r="O51" s="65" t="s">
        <v>496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1656</v>
      </c>
      <c r="L52" s="64">
        <v>1684</v>
      </c>
      <c r="M52" s="64">
        <v>1673</v>
      </c>
      <c r="N52" s="64">
        <v>1584</v>
      </c>
      <c r="O52" s="65">
        <v>1605</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812</v>
      </c>
      <c r="L53" s="69">
        <v>872</v>
      </c>
      <c r="M53" s="69">
        <v>874</v>
      </c>
      <c r="N53" s="69">
        <v>800</v>
      </c>
      <c r="O53" s="70">
        <v>688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sU2BneuuR/PLaNVH3ABsuH/lEt2GBeSC2aECYjbodGJTMs0YnU0SHDXdA7TqGELKoGQI3CYW+pW61oyjQntbA==" saltValue="7abWeT1L9GdZDGt36kt6K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534</v>
      </c>
      <c r="J40" s="103" t="s">
        <v>535</v>
      </c>
      <c r="K40" s="103" t="s">
        <v>536</v>
      </c>
      <c r="L40" s="103" t="s">
        <v>537</v>
      </c>
      <c r="M40" s="104" t="s">
        <v>538</v>
      </c>
    </row>
    <row r="41" spans="2:13" ht="27.75" customHeight="1" x14ac:dyDescent="0.15">
      <c r="B41" s="1184" t="s">
        <v>30</v>
      </c>
      <c r="C41" s="1185"/>
      <c r="D41" s="105"/>
      <c r="E41" s="1190" t="s">
        <v>31</v>
      </c>
      <c r="F41" s="1190"/>
      <c r="G41" s="1190"/>
      <c r="H41" s="1191"/>
      <c r="I41" s="343">
        <v>20129</v>
      </c>
      <c r="J41" s="344">
        <v>19184</v>
      </c>
      <c r="K41" s="344">
        <v>18155</v>
      </c>
      <c r="L41" s="344">
        <v>17313</v>
      </c>
      <c r="M41" s="345">
        <v>16875</v>
      </c>
    </row>
    <row r="42" spans="2:13" ht="27.75" customHeight="1" x14ac:dyDescent="0.15">
      <c r="B42" s="1186"/>
      <c r="C42" s="1187"/>
      <c r="D42" s="106"/>
      <c r="E42" s="1192" t="s">
        <v>32</v>
      </c>
      <c r="F42" s="1192"/>
      <c r="G42" s="1192"/>
      <c r="H42" s="1193"/>
      <c r="I42" s="346">
        <v>101</v>
      </c>
      <c r="J42" s="347">
        <v>72</v>
      </c>
      <c r="K42" s="347">
        <v>51</v>
      </c>
      <c r="L42" s="347">
        <v>34</v>
      </c>
      <c r="M42" s="348">
        <v>20</v>
      </c>
    </row>
    <row r="43" spans="2:13" ht="27.75" customHeight="1" x14ac:dyDescent="0.15">
      <c r="B43" s="1186"/>
      <c r="C43" s="1187"/>
      <c r="D43" s="106"/>
      <c r="E43" s="1192" t="s">
        <v>33</v>
      </c>
      <c r="F43" s="1192"/>
      <c r="G43" s="1192"/>
      <c r="H43" s="1193"/>
      <c r="I43" s="346">
        <v>4283</v>
      </c>
      <c r="J43" s="347">
        <v>4079</v>
      </c>
      <c r="K43" s="347">
        <v>3857</v>
      </c>
      <c r="L43" s="347">
        <v>4294</v>
      </c>
      <c r="M43" s="348">
        <v>4585</v>
      </c>
    </row>
    <row r="44" spans="2:13" ht="27.75" customHeight="1" x14ac:dyDescent="0.15">
      <c r="B44" s="1186"/>
      <c r="C44" s="1187"/>
      <c r="D44" s="106"/>
      <c r="E44" s="1192" t="s">
        <v>34</v>
      </c>
      <c r="F44" s="1192"/>
      <c r="G44" s="1192"/>
      <c r="H44" s="1193"/>
      <c r="I44" s="346">
        <v>602</v>
      </c>
      <c r="J44" s="347">
        <v>587</v>
      </c>
      <c r="K44" s="347">
        <v>538</v>
      </c>
      <c r="L44" s="347">
        <v>488</v>
      </c>
      <c r="M44" s="348">
        <v>437</v>
      </c>
    </row>
    <row r="45" spans="2:13" ht="27.75" customHeight="1" x14ac:dyDescent="0.15">
      <c r="B45" s="1186"/>
      <c r="C45" s="1187"/>
      <c r="D45" s="106"/>
      <c r="E45" s="1192" t="s">
        <v>35</v>
      </c>
      <c r="F45" s="1192"/>
      <c r="G45" s="1192"/>
      <c r="H45" s="1193"/>
      <c r="I45" s="346">
        <v>3243</v>
      </c>
      <c r="J45" s="347">
        <v>3191</v>
      </c>
      <c r="K45" s="347">
        <v>3189</v>
      </c>
      <c r="L45" s="347">
        <v>3247</v>
      </c>
      <c r="M45" s="348">
        <v>3128</v>
      </c>
    </row>
    <row r="46" spans="2:13" ht="27.75" customHeight="1" x14ac:dyDescent="0.15">
      <c r="B46" s="1186"/>
      <c r="C46" s="1187"/>
      <c r="D46" s="107"/>
      <c r="E46" s="1192" t="s">
        <v>36</v>
      </c>
      <c r="F46" s="1192"/>
      <c r="G46" s="1192"/>
      <c r="H46" s="1193"/>
      <c r="I46" s="346">
        <v>4</v>
      </c>
      <c r="J46" s="347">
        <v>4</v>
      </c>
      <c r="K46" s="347">
        <v>4</v>
      </c>
      <c r="L46" s="347">
        <v>10</v>
      </c>
      <c r="M46" s="348">
        <v>10</v>
      </c>
    </row>
    <row r="47" spans="2:13" ht="27.75" customHeight="1" x14ac:dyDescent="0.15">
      <c r="B47" s="1186"/>
      <c r="C47" s="1187"/>
      <c r="D47" s="108"/>
      <c r="E47" s="1194" t="s">
        <v>37</v>
      </c>
      <c r="F47" s="1195"/>
      <c r="G47" s="1195"/>
      <c r="H47" s="1196"/>
      <c r="I47" s="346" t="s">
        <v>496</v>
      </c>
      <c r="J47" s="347" t="s">
        <v>496</v>
      </c>
      <c r="K47" s="347" t="s">
        <v>496</v>
      </c>
      <c r="L47" s="347" t="s">
        <v>496</v>
      </c>
      <c r="M47" s="348" t="s">
        <v>496</v>
      </c>
    </row>
    <row r="48" spans="2:13" ht="27.75" customHeight="1" x14ac:dyDescent="0.15">
      <c r="B48" s="1186"/>
      <c r="C48" s="1187"/>
      <c r="D48" s="106"/>
      <c r="E48" s="1192" t="s">
        <v>38</v>
      </c>
      <c r="F48" s="1192"/>
      <c r="G48" s="1192"/>
      <c r="H48" s="1193"/>
      <c r="I48" s="346" t="s">
        <v>496</v>
      </c>
      <c r="J48" s="347" t="s">
        <v>496</v>
      </c>
      <c r="K48" s="347" t="s">
        <v>496</v>
      </c>
      <c r="L48" s="347" t="s">
        <v>496</v>
      </c>
      <c r="M48" s="348" t="s">
        <v>496</v>
      </c>
    </row>
    <row r="49" spans="2:13" ht="27.75" customHeight="1" x14ac:dyDescent="0.15">
      <c r="B49" s="1188"/>
      <c r="C49" s="1189"/>
      <c r="D49" s="106"/>
      <c r="E49" s="1192" t="s">
        <v>39</v>
      </c>
      <c r="F49" s="1192"/>
      <c r="G49" s="1192"/>
      <c r="H49" s="1193"/>
      <c r="I49" s="346" t="s">
        <v>496</v>
      </c>
      <c r="J49" s="347" t="s">
        <v>496</v>
      </c>
      <c r="K49" s="347" t="s">
        <v>496</v>
      </c>
      <c r="L49" s="347" t="s">
        <v>496</v>
      </c>
      <c r="M49" s="348" t="s">
        <v>496</v>
      </c>
    </row>
    <row r="50" spans="2:13" ht="27.75" customHeight="1" x14ac:dyDescent="0.15">
      <c r="B50" s="1197" t="s">
        <v>40</v>
      </c>
      <c r="C50" s="1198"/>
      <c r="D50" s="109"/>
      <c r="E50" s="1192" t="s">
        <v>41</v>
      </c>
      <c r="F50" s="1192"/>
      <c r="G50" s="1192"/>
      <c r="H50" s="1193"/>
      <c r="I50" s="346">
        <v>4493</v>
      </c>
      <c r="J50" s="347">
        <v>5636</v>
      </c>
      <c r="K50" s="347">
        <v>6285</v>
      </c>
      <c r="L50" s="347">
        <v>7092</v>
      </c>
      <c r="M50" s="348">
        <v>7555</v>
      </c>
    </row>
    <row r="51" spans="2:13" ht="27.75" customHeight="1" x14ac:dyDescent="0.15">
      <c r="B51" s="1186"/>
      <c r="C51" s="1187"/>
      <c r="D51" s="106"/>
      <c r="E51" s="1192" t="s">
        <v>42</v>
      </c>
      <c r="F51" s="1192"/>
      <c r="G51" s="1192"/>
      <c r="H51" s="1193"/>
      <c r="I51" s="346">
        <v>869</v>
      </c>
      <c r="J51" s="347">
        <v>827</v>
      </c>
      <c r="K51" s="347">
        <v>751</v>
      </c>
      <c r="L51" s="347">
        <v>730</v>
      </c>
      <c r="M51" s="348">
        <v>710</v>
      </c>
    </row>
    <row r="52" spans="2:13" ht="27.75" customHeight="1" x14ac:dyDescent="0.15">
      <c r="B52" s="1188"/>
      <c r="C52" s="1189"/>
      <c r="D52" s="106"/>
      <c r="E52" s="1192" t="s">
        <v>43</v>
      </c>
      <c r="F52" s="1192"/>
      <c r="G52" s="1192"/>
      <c r="H52" s="1193"/>
      <c r="I52" s="346">
        <v>16985</v>
      </c>
      <c r="J52" s="347">
        <v>16715</v>
      </c>
      <c r="K52" s="347">
        <v>15854</v>
      </c>
      <c r="L52" s="347">
        <v>15151</v>
      </c>
      <c r="M52" s="348">
        <v>14509</v>
      </c>
    </row>
    <row r="53" spans="2:13" ht="27.75" customHeight="1" thickBot="1" x14ac:dyDescent="0.2">
      <c r="B53" s="1199" t="s">
        <v>19</v>
      </c>
      <c r="C53" s="1200"/>
      <c r="D53" s="110"/>
      <c r="E53" s="1201" t="s">
        <v>44</v>
      </c>
      <c r="F53" s="1201"/>
      <c r="G53" s="1201"/>
      <c r="H53" s="1202"/>
      <c r="I53" s="349">
        <v>6016</v>
      </c>
      <c r="J53" s="350">
        <v>3940</v>
      </c>
      <c r="K53" s="350">
        <v>2904</v>
      </c>
      <c r="L53" s="350">
        <v>2412</v>
      </c>
      <c r="M53" s="351">
        <v>2280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gi7J7Xcye5A+XxDii9vu8X1GBI1PH8IDU6TxWFHU6zq4hu5o2F4HjQfWIDL874jcwwmyvSGMaYMoRwiDkspKvQ==" saltValue="UMwq3ynPqVmOXvQWYKH/v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I52" zoomScale="70" zoomScaleNormal="70" zoomScaleSheetLayoutView="100" workbookViewId="0">
      <selection activeCell="H58" sqref="H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536</v>
      </c>
      <c r="G54" s="119" t="s">
        <v>537</v>
      </c>
      <c r="H54" s="120" t="s">
        <v>538</v>
      </c>
    </row>
    <row r="55" spans="2:8" ht="52.5" customHeight="1" x14ac:dyDescent="0.15">
      <c r="B55" s="121"/>
      <c r="C55" s="1211" t="s">
        <v>46</v>
      </c>
      <c r="D55" s="1211"/>
      <c r="E55" s="1212"/>
      <c r="F55" s="352">
        <v>2521</v>
      </c>
      <c r="G55" s="352">
        <v>3055</v>
      </c>
      <c r="H55" s="353">
        <v>3247</v>
      </c>
    </row>
    <row r="56" spans="2:8" ht="52.5" customHeight="1" x14ac:dyDescent="0.15">
      <c r="B56" s="122"/>
      <c r="C56" s="1213" t="s">
        <v>47</v>
      </c>
      <c r="D56" s="1213"/>
      <c r="E56" s="1214"/>
      <c r="F56" s="354">
        <v>613</v>
      </c>
      <c r="G56" s="354">
        <v>652</v>
      </c>
      <c r="H56" s="355">
        <v>684</v>
      </c>
    </row>
    <row r="57" spans="2:8" ht="53.25" customHeight="1" x14ac:dyDescent="0.15">
      <c r="B57" s="122"/>
      <c r="C57" s="1215" t="s">
        <v>48</v>
      </c>
      <c r="D57" s="1215"/>
      <c r="E57" s="1216"/>
      <c r="F57" s="356">
        <v>4585</v>
      </c>
      <c r="G57" s="356">
        <v>4787</v>
      </c>
      <c r="H57" s="357">
        <v>5119</v>
      </c>
    </row>
    <row r="58" spans="2:8" ht="45.75" customHeight="1" x14ac:dyDescent="0.15">
      <c r="B58" s="123"/>
      <c r="C58" s="1203" t="s">
        <v>564</v>
      </c>
      <c r="D58" s="1204"/>
      <c r="E58" s="1205"/>
      <c r="F58" s="358">
        <v>1431</v>
      </c>
      <c r="G58" s="358">
        <v>1436</v>
      </c>
      <c r="H58" s="359">
        <v>1486</v>
      </c>
    </row>
    <row r="59" spans="2:8" ht="45.75" customHeight="1" x14ac:dyDescent="0.15">
      <c r="B59" s="123"/>
      <c r="C59" s="1203" t="s">
        <v>565</v>
      </c>
      <c r="D59" s="1204"/>
      <c r="E59" s="1205"/>
      <c r="F59" s="358">
        <v>1068</v>
      </c>
      <c r="G59" s="358">
        <v>1104</v>
      </c>
      <c r="H59" s="359">
        <v>1240</v>
      </c>
    </row>
    <row r="60" spans="2:8" ht="45.75" customHeight="1" x14ac:dyDescent="0.15">
      <c r="B60" s="123"/>
      <c r="C60" s="1203" t="s">
        <v>566</v>
      </c>
      <c r="D60" s="1204"/>
      <c r="E60" s="1205"/>
      <c r="F60" s="358">
        <v>555</v>
      </c>
      <c r="G60" s="358">
        <v>592</v>
      </c>
      <c r="H60" s="359">
        <v>593</v>
      </c>
    </row>
    <row r="61" spans="2:8" ht="45.75" customHeight="1" x14ac:dyDescent="0.15">
      <c r="B61" s="123"/>
      <c r="C61" s="1203" t="s">
        <v>567</v>
      </c>
      <c r="D61" s="1204"/>
      <c r="E61" s="1205"/>
      <c r="F61" s="358">
        <v>522</v>
      </c>
      <c r="G61" s="358">
        <v>549</v>
      </c>
      <c r="H61" s="359">
        <v>557</v>
      </c>
    </row>
    <row r="62" spans="2:8" ht="45.75" customHeight="1" thickBot="1" x14ac:dyDescent="0.2">
      <c r="B62" s="124"/>
      <c r="C62" s="1206" t="s">
        <v>568</v>
      </c>
      <c r="D62" s="1207"/>
      <c r="E62" s="1208"/>
      <c r="F62" s="360">
        <v>242</v>
      </c>
      <c r="G62" s="360">
        <v>250</v>
      </c>
      <c r="H62" s="361">
        <v>290</v>
      </c>
    </row>
    <row r="63" spans="2:8" ht="52.5" customHeight="1" thickBot="1" x14ac:dyDescent="0.2">
      <c r="B63" s="125"/>
      <c r="C63" s="1209" t="s">
        <v>49</v>
      </c>
      <c r="D63" s="1209"/>
      <c r="E63" s="1210"/>
      <c r="F63" s="362">
        <v>7719</v>
      </c>
      <c r="G63" s="362">
        <v>8494</v>
      </c>
      <c r="H63" s="363">
        <v>9050</v>
      </c>
    </row>
    <row r="64" spans="2:8" x14ac:dyDescent="0.15"/>
  </sheetData>
  <sheetProtection algorithmName="SHA-512" hashValue="M1IZc7D/1XCI6dM+F94s4cQ/XS1NyXvlPHDyVpJT3jqSmXbs6SPBIjyi4UcH90/omwahnGyF7IA7G3P4eoC+9g==" saltValue="ndBgM6KVKEC2My9b1o23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533</v>
      </c>
      <c r="G2" s="139"/>
      <c r="H2" s="140"/>
    </row>
    <row r="3" spans="1:8" x14ac:dyDescent="0.15">
      <c r="A3" s="136" t="s">
        <v>526</v>
      </c>
      <c r="B3" s="141"/>
      <c r="C3" s="142"/>
      <c r="D3" s="143">
        <v>197526</v>
      </c>
      <c r="E3" s="144"/>
      <c r="F3" s="145">
        <v>92632</v>
      </c>
      <c r="G3" s="146"/>
      <c r="H3" s="147"/>
    </row>
    <row r="4" spans="1:8" x14ac:dyDescent="0.15">
      <c r="A4" s="148"/>
      <c r="B4" s="149"/>
      <c r="C4" s="150"/>
      <c r="D4" s="151">
        <v>122485</v>
      </c>
      <c r="E4" s="152"/>
      <c r="F4" s="153">
        <v>47978</v>
      </c>
      <c r="G4" s="154"/>
      <c r="H4" s="155"/>
    </row>
    <row r="5" spans="1:8" x14ac:dyDescent="0.15">
      <c r="A5" s="136" t="s">
        <v>528</v>
      </c>
      <c r="B5" s="141"/>
      <c r="C5" s="142"/>
      <c r="D5" s="143">
        <v>70527</v>
      </c>
      <c r="E5" s="144"/>
      <c r="F5" s="145">
        <v>96469</v>
      </c>
      <c r="G5" s="146"/>
      <c r="H5" s="147"/>
    </row>
    <row r="6" spans="1:8" x14ac:dyDescent="0.15">
      <c r="A6" s="148"/>
      <c r="B6" s="149"/>
      <c r="C6" s="150"/>
      <c r="D6" s="151">
        <v>34103</v>
      </c>
      <c r="E6" s="152"/>
      <c r="F6" s="153">
        <v>49775</v>
      </c>
      <c r="G6" s="154"/>
      <c r="H6" s="155"/>
    </row>
    <row r="7" spans="1:8" x14ac:dyDescent="0.15">
      <c r="A7" s="136" t="s">
        <v>529</v>
      </c>
      <c r="B7" s="141"/>
      <c r="C7" s="142"/>
      <c r="D7" s="143">
        <v>99423</v>
      </c>
      <c r="E7" s="144"/>
      <c r="F7" s="145">
        <v>85743</v>
      </c>
      <c r="G7" s="146"/>
      <c r="H7" s="147"/>
    </row>
    <row r="8" spans="1:8" x14ac:dyDescent="0.15">
      <c r="A8" s="148"/>
      <c r="B8" s="149"/>
      <c r="C8" s="150"/>
      <c r="D8" s="151">
        <v>52156</v>
      </c>
      <c r="E8" s="152"/>
      <c r="F8" s="153">
        <v>45231</v>
      </c>
      <c r="G8" s="154"/>
      <c r="H8" s="155"/>
    </row>
    <row r="9" spans="1:8" x14ac:dyDescent="0.15">
      <c r="A9" s="136" t="s">
        <v>530</v>
      </c>
      <c r="B9" s="141"/>
      <c r="C9" s="142"/>
      <c r="D9" s="143">
        <v>72644</v>
      </c>
      <c r="E9" s="144"/>
      <c r="F9" s="145">
        <v>92509</v>
      </c>
      <c r="G9" s="146"/>
      <c r="H9" s="147"/>
    </row>
    <row r="10" spans="1:8" x14ac:dyDescent="0.15">
      <c r="A10" s="148"/>
      <c r="B10" s="149"/>
      <c r="C10" s="150"/>
      <c r="D10" s="151">
        <v>25078</v>
      </c>
      <c r="E10" s="152"/>
      <c r="F10" s="153">
        <v>52274</v>
      </c>
      <c r="G10" s="154"/>
      <c r="H10" s="155"/>
    </row>
    <row r="11" spans="1:8" x14ac:dyDescent="0.15">
      <c r="A11" s="136" t="s">
        <v>531</v>
      </c>
      <c r="B11" s="141"/>
      <c r="C11" s="142"/>
      <c r="D11" s="143">
        <v>84181</v>
      </c>
      <c r="E11" s="144"/>
      <c r="F11" s="145">
        <v>98544</v>
      </c>
      <c r="G11" s="146"/>
      <c r="H11" s="147"/>
    </row>
    <row r="12" spans="1:8" x14ac:dyDescent="0.15">
      <c r="A12" s="148"/>
      <c r="B12" s="149"/>
      <c r="C12" s="156"/>
      <c r="D12" s="151">
        <v>41107</v>
      </c>
      <c r="E12" s="152"/>
      <c r="F12" s="153">
        <v>55816</v>
      </c>
      <c r="G12" s="154"/>
      <c r="H12" s="155"/>
    </row>
    <row r="13" spans="1:8" x14ac:dyDescent="0.15">
      <c r="A13" s="136"/>
      <c r="B13" s="141"/>
      <c r="C13" s="157"/>
      <c r="D13" s="158">
        <v>104860</v>
      </c>
      <c r="E13" s="159"/>
      <c r="F13" s="160">
        <v>93179</v>
      </c>
      <c r="G13" s="161"/>
      <c r="H13" s="147"/>
    </row>
    <row r="14" spans="1:8" x14ac:dyDescent="0.15">
      <c r="A14" s="148"/>
      <c r="B14" s="149"/>
      <c r="C14" s="150"/>
      <c r="D14" s="151">
        <v>54986</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5.88</v>
      </c>
      <c r="C19" s="162">
        <f>ROUND(VALUE(SUBSTITUTE(実質収支比率等に係る経年分析!G$48,"▲","-")),2)</f>
        <v>7.02</v>
      </c>
      <c r="D19" s="162">
        <f>ROUND(VALUE(SUBSTITUTE(実質収支比率等に係る経年分析!H$48,"▲","-")),2)</f>
        <v>7.18</v>
      </c>
      <c r="E19" s="162">
        <f>ROUND(VALUE(SUBSTITUTE(実質収支比率等に係る経年分析!I$48,"▲","-")),2)</f>
        <v>5.31</v>
      </c>
      <c r="F19" s="162">
        <f>ROUND(VALUE(SUBSTITUTE(実質収支比率等に係る経年分析!J$48,"▲","-")),2)</f>
        <v>5.79</v>
      </c>
    </row>
    <row r="20" spans="1:11" x14ac:dyDescent="0.15">
      <c r="A20" s="162" t="s">
        <v>53</v>
      </c>
      <c r="B20" s="162">
        <f>ROUND(VALUE(SUBSTITUTE(実質収支比率等に係る経年分析!F$47,"▲","-")),2)</f>
        <v>12.76</v>
      </c>
      <c r="C20" s="162">
        <f>ROUND(VALUE(SUBSTITUTE(実質収支比率等に係る経年分析!G$47,"▲","-")),2)</f>
        <v>20.57</v>
      </c>
      <c r="D20" s="162">
        <f>ROUND(VALUE(SUBSTITUTE(実質収支比率等に係る経年分析!H$47,"▲","-")),2)</f>
        <v>27.13</v>
      </c>
      <c r="E20" s="162">
        <f>ROUND(VALUE(SUBSTITUTE(実質収支比率等に係る経年分析!I$47,"▲","-")),2)</f>
        <v>33.01</v>
      </c>
      <c r="F20" s="162">
        <f>ROUND(VALUE(SUBSTITUTE(実質収支比率等に係る経年分析!J$47,"▲","-")),2)</f>
        <v>35.03</v>
      </c>
    </row>
    <row r="21" spans="1:11" x14ac:dyDescent="0.15">
      <c r="A21" s="162" t="s">
        <v>54</v>
      </c>
      <c r="B21" s="162">
        <f>IF(ISNUMBER(VALUE(SUBSTITUTE(実質収支比率等に係る経年分析!F$49,"▲","-"))),ROUND(VALUE(SUBSTITUTE(実質収支比率等に係る経年分析!F$49,"▲","-")),2),NA())</f>
        <v>0.71</v>
      </c>
      <c r="C21" s="162">
        <f>IF(ISNUMBER(VALUE(SUBSTITUTE(実質収支比率等に係る経年分析!G$49,"▲","-"))),ROUND(VALUE(SUBSTITUTE(実質収支比率等に係る経年分析!G$49,"▲","-")),2),NA())</f>
        <v>9.56</v>
      </c>
      <c r="D21" s="162">
        <f>IF(ISNUMBER(VALUE(SUBSTITUTE(実質収支比率等に係る経年分析!H$49,"▲","-"))),ROUND(VALUE(SUBSTITUTE(実質収支比率等に係る経年分析!H$49,"▲","-")),2),NA())</f>
        <v>9.24</v>
      </c>
      <c r="E21" s="162">
        <f>IF(ISNUMBER(VALUE(SUBSTITUTE(実質収支比率等に係る経年分析!I$49,"▲","-"))),ROUND(VALUE(SUBSTITUTE(実質収支比率等に係る経年分析!I$49,"▲","-")),2),NA())</f>
        <v>3.87</v>
      </c>
      <c r="F21" s="162">
        <f>IF(ISNUMBER(VALUE(SUBSTITUTE(実質収支比率等に係る経年分析!J$49,"▲","-"))),ROUND(VALUE(SUBSTITUTE(実質収支比率等に係る経年分析!J$49,"▲","-")),2),NA())</f>
        <v>2.56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0.33</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0.6</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0.08</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7.0000000000000007E-2</v>
      </c>
    </row>
    <row r="30" spans="1:11" x14ac:dyDescent="0.15">
      <c r="A30" s="163" t="str">
        <f>IF(連結実質赤字比率に係る赤字・黒字の構成分析!C$40="",NA(),連結実質赤字比率に係る赤字・黒字の構成分析!C$40)</f>
        <v>臨海土地造成事業特別会計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0.08</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0.12</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v>
      </c>
    </row>
    <row r="32" spans="1:11" x14ac:dyDescent="0.15">
      <c r="A32" s="163" t="str">
        <f>IF(連結実質赤字比率に係る赤字・黒字の構成分析!C$38="",NA(),連結実質赤字比率に係る赤字・黒字の構成分析!C$38)</f>
        <v>介護保険特別会計（保険事業勘定）</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0.91</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1.1599999999999999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1.31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1.28</v>
      </c>
    </row>
    <row r="34" spans="1:16" x14ac:dyDescent="0.15">
      <c r="A34" s="163" t="str">
        <f>IF(連結実質赤字比率に係る赤字・黒字の構成分析!C$36="",NA(),連結実質赤字比率に係る赤字・黒字の構成分析!C$36)</f>
        <v>工業用水道事業会計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4.5199999999999996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5.81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3.55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3.26</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5.86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6.99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7.16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5.28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5.78</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6.47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6.08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6.88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6.88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1656</v>
      </c>
      <c r="E42" s="164"/>
      <c r="F42" s="164"/>
      <c r="G42" s="164">
        <f>'実質公債費比率（分子）の構造'!L$52</f>
        <v>1684</v>
      </c>
      <c r="H42" s="164"/>
      <c r="I42" s="164"/>
      <c r="J42" s="164">
        <f>'実質公債費比率（分子）の構造'!M$52</f>
        <v>1673</v>
      </c>
      <c r="K42" s="164"/>
      <c r="L42" s="164"/>
      <c r="M42" s="164">
        <f>'実質公債費比率（分子）の構造'!N$52</f>
        <v>1584</v>
      </c>
      <c r="N42" s="164"/>
      <c r="O42" s="164"/>
      <c r="P42" s="164">
        <f>'実質公債費比率（分子）の構造'!O$52</f>
        <v>1605</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1</v>
      </c>
      <c r="I43" s="164"/>
      <c r="J43" s="164"/>
      <c r="K43" s="164">
        <f>'実質公債費比率（分子）の構造'!N$51</f>
        <v>1</v>
      </c>
      <c r="L43" s="164"/>
      <c r="M43" s="164"/>
      <c r="N43" s="164" t="str">
        <f>'実質公債費比率（分子）の構造'!O$51</f>
        <v>-</v>
      </c>
      <c r="O43" s="164"/>
      <c r="P43" s="164"/>
    </row>
    <row r="44" spans="1:16" x14ac:dyDescent="0.15">
      <c r="A44" s="164" t="s">
        <v>62</v>
      </c>
      <c r="B44" s="164">
        <f>'実質公債費比率（分子）の構造'!K$50</f>
        <v>37</v>
      </c>
      <c r="C44" s="164"/>
      <c r="D44" s="164"/>
      <c r="E44" s="164">
        <f>'実質公債費比率（分子）の構造'!L$50</f>
        <v>29</v>
      </c>
      <c r="F44" s="164"/>
      <c r="G44" s="164"/>
      <c r="H44" s="164">
        <f>'実質公債費比率（分子）の構造'!M$50</f>
        <v>21</v>
      </c>
      <c r="I44" s="164"/>
      <c r="J44" s="164"/>
      <c r="K44" s="164">
        <f>'実質公債費比率（分子）の構造'!N$50</f>
        <v>18</v>
      </c>
      <c r="L44" s="164"/>
      <c r="M44" s="164"/>
      <c r="N44" s="164">
        <f>'実質公債費比率（分子）の構造'!O$50</f>
        <v>14</v>
      </c>
      <c r="O44" s="164"/>
      <c r="P44" s="164"/>
    </row>
    <row r="45" spans="1:16" x14ac:dyDescent="0.15">
      <c r="A45" s="164" t="s">
        <v>63</v>
      </c>
      <c r="B45" s="164">
        <f>'実質公債費比率（分子）の構造'!K$49</f>
        <v>1</v>
      </c>
      <c r="C45" s="164"/>
      <c r="D45" s="164"/>
      <c r="E45" s="164">
        <f>'実質公債費比率（分子）の構造'!L$49</f>
        <v>16</v>
      </c>
      <c r="F45" s="164"/>
      <c r="G45" s="164"/>
      <c r="H45" s="164">
        <f>'実質公債費比率（分子）の構造'!M$49</f>
        <v>50</v>
      </c>
      <c r="I45" s="164"/>
      <c r="J45" s="164"/>
      <c r="K45" s="164">
        <f>'実質公債費比率（分子）の構造'!N$49</f>
        <v>50</v>
      </c>
      <c r="L45" s="164"/>
      <c r="M45" s="164"/>
      <c r="N45" s="164">
        <f>'実質公債費比率（分子）の構造'!O$49</f>
        <v>50</v>
      </c>
      <c r="O45" s="164"/>
      <c r="P45" s="164"/>
    </row>
    <row r="46" spans="1:16" x14ac:dyDescent="0.15">
      <c r="A46" s="164" t="s">
        <v>64</v>
      </c>
      <c r="B46" s="164">
        <f>'実質公債費比率（分子）の構造'!K$48</f>
        <v>460</v>
      </c>
      <c r="C46" s="164"/>
      <c r="D46" s="164"/>
      <c r="E46" s="164">
        <f>'実質公債費比率（分子）の構造'!L$48</f>
        <v>520</v>
      </c>
      <c r="F46" s="164"/>
      <c r="G46" s="164"/>
      <c r="H46" s="164">
        <f>'実質公債費比率（分子）の構造'!M$48</f>
        <v>471</v>
      </c>
      <c r="I46" s="164"/>
      <c r="J46" s="164"/>
      <c r="K46" s="164">
        <f>'実質公債費比率（分子）の構造'!N$48</f>
        <v>537</v>
      </c>
      <c r="L46" s="164"/>
      <c r="M46" s="164"/>
      <c r="N46" s="164">
        <f>'実質公債費比率（分子）の構造'!O$48</f>
        <v>493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1970</v>
      </c>
      <c r="C49" s="164"/>
      <c r="D49" s="164"/>
      <c r="E49" s="164">
        <f>'実質公債費比率（分子）の構造'!L$45</f>
        <v>1991</v>
      </c>
      <c r="F49" s="164"/>
      <c r="G49" s="164"/>
      <c r="H49" s="164">
        <f>'実質公債費比率（分子）の構造'!M$45</f>
        <v>2004</v>
      </c>
      <c r="I49" s="164"/>
      <c r="J49" s="164"/>
      <c r="K49" s="164">
        <f>'実質公債費比率（分子）の構造'!N$45</f>
        <v>1778</v>
      </c>
      <c r="L49" s="164"/>
      <c r="M49" s="164"/>
      <c r="N49" s="164">
        <f>'実質公債費比率（分子）の構造'!O$45</f>
        <v>1736</v>
      </c>
      <c r="O49" s="164"/>
      <c r="P49" s="164"/>
    </row>
    <row r="50" spans="1:16" x14ac:dyDescent="0.15">
      <c r="A50" s="164" t="s">
        <v>67</v>
      </c>
      <c r="B50" s="164" t="e">
        <f>NA()</f>
        <v>#N/A</v>
      </c>
      <c r="C50" s="164">
        <f>IF(ISNUMBER('実質公債費比率（分子）の構造'!K$53),'実質公債費比率（分子）の構造'!K$53,NA())</f>
        <v>812</v>
      </c>
      <c r="D50" s="164" t="e">
        <f>NA()</f>
        <v>#N/A</v>
      </c>
      <c r="E50" s="164" t="e">
        <f>NA()</f>
        <v>#N/A</v>
      </c>
      <c r="F50" s="164">
        <f>IF(ISNUMBER('実質公債費比率（分子）の構造'!L$53),'実質公債費比率（分子）の構造'!L$53,NA())</f>
        <v>872</v>
      </c>
      <c r="G50" s="164" t="e">
        <f>NA()</f>
        <v>#N/A</v>
      </c>
      <c r="H50" s="164" t="e">
        <f>NA()</f>
        <v>#N/A</v>
      </c>
      <c r="I50" s="164">
        <f>IF(ISNUMBER('実質公債費比率（分子）の構造'!M$53),'実質公債費比率（分子）の構造'!M$53,NA())</f>
        <v>874</v>
      </c>
      <c r="J50" s="164" t="e">
        <f>NA()</f>
        <v>#N/A</v>
      </c>
      <c r="K50" s="164" t="e">
        <f>NA()</f>
        <v>#N/A</v>
      </c>
      <c r="L50" s="164">
        <f>IF(ISNUMBER('実質公債費比率（分子）の構造'!N$53),'実質公債費比率（分子）の構造'!N$53,NA())</f>
        <v>800</v>
      </c>
      <c r="M50" s="164" t="e">
        <f>NA()</f>
        <v>#N/A</v>
      </c>
      <c r="N50" s="164" t="e">
        <f>NA()</f>
        <v>#N/A</v>
      </c>
      <c r="O50" s="164">
        <f>IF(ISNUMBER('実質公債費比率（分子）の構造'!O$53),'実質公債費比率（分子）の構造'!O$53,NA())</f>
        <v>688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16985</v>
      </c>
      <c r="E56" s="163"/>
      <c r="F56" s="163"/>
      <c r="G56" s="163">
        <f>'将来負担比率（分子）の構造'!J$52</f>
        <v>16715</v>
      </c>
      <c r="H56" s="163"/>
      <c r="I56" s="163"/>
      <c r="J56" s="163">
        <f>'将来負担比率（分子）の構造'!K$52</f>
        <v>15854</v>
      </c>
      <c r="K56" s="163"/>
      <c r="L56" s="163"/>
      <c r="M56" s="163">
        <f>'将来負担比率（分子）の構造'!L$52</f>
        <v>15151</v>
      </c>
      <c r="N56" s="163"/>
      <c r="O56" s="163"/>
      <c r="P56" s="163">
        <f>'将来負担比率（分子）の構造'!M$52</f>
        <v>14509</v>
      </c>
    </row>
    <row r="57" spans="1:16" x14ac:dyDescent="0.15">
      <c r="A57" s="163" t="s">
        <v>42</v>
      </c>
      <c r="B57" s="163"/>
      <c r="C57" s="163"/>
      <c r="D57" s="163">
        <f>'将来負担比率（分子）の構造'!I$51</f>
        <v>869</v>
      </c>
      <c r="E57" s="163"/>
      <c r="F57" s="163"/>
      <c r="G57" s="163">
        <f>'将来負担比率（分子）の構造'!J$51</f>
        <v>827</v>
      </c>
      <c r="H57" s="163"/>
      <c r="I57" s="163"/>
      <c r="J57" s="163">
        <f>'将来負担比率（分子）の構造'!K$51</f>
        <v>751</v>
      </c>
      <c r="K57" s="163"/>
      <c r="L57" s="163"/>
      <c r="M57" s="163">
        <f>'将来負担比率（分子）の構造'!L$51</f>
        <v>730</v>
      </c>
      <c r="N57" s="163"/>
      <c r="O57" s="163"/>
      <c r="P57" s="163">
        <f>'将来負担比率（分子）の構造'!M$51</f>
        <v>710</v>
      </c>
    </row>
    <row r="58" spans="1:16" x14ac:dyDescent="0.15">
      <c r="A58" s="163" t="s">
        <v>41</v>
      </c>
      <c r="B58" s="163"/>
      <c r="C58" s="163"/>
      <c r="D58" s="163">
        <f>'将来負担比率（分子）の構造'!I$50</f>
        <v>4493</v>
      </c>
      <c r="E58" s="163"/>
      <c r="F58" s="163"/>
      <c r="G58" s="163">
        <f>'将来負担比率（分子）の構造'!J$50</f>
        <v>5636</v>
      </c>
      <c r="H58" s="163"/>
      <c r="I58" s="163"/>
      <c r="J58" s="163">
        <f>'将来負担比率（分子）の構造'!K$50</f>
        <v>6285</v>
      </c>
      <c r="K58" s="163"/>
      <c r="L58" s="163"/>
      <c r="M58" s="163">
        <f>'将来負担比率（分子）の構造'!L$50</f>
        <v>7092</v>
      </c>
      <c r="N58" s="163"/>
      <c r="O58" s="163"/>
      <c r="P58" s="163">
        <f>'将来負担比率（分子）の構造'!M$50</f>
        <v>7555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4</v>
      </c>
      <c r="C61" s="163"/>
      <c r="D61" s="163"/>
      <c r="E61" s="163">
        <f>'将来負担比率（分子）の構造'!J$46</f>
        <v>4</v>
      </c>
      <c r="F61" s="163"/>
      <c r="G61" s="163"/>
      <c r="H61" s="163">
        <f>'将来負担比率（分子）の構造'!K$46</f>
        <v>4</v>
      </c>
      <c r="I61" s="163"/>
      <c r="J61" s="163"/>
      <c r="K61" s="163">
        <f>'将来負担比率（分子）の構造'!L$46</f>
        <v>10</v>
      </c>
      <c r="L61" s="163"/>
      <c r="M61" s="163"/>
      <c r="N61" s="163">
        <f>'将来負担比率（分子）の構造'!M$46</f>
        <v>10</v>
      </c>
      <c r="O61" s="163"/>
      <c r="P61" s="163"/>
    </row>
    <row r="62" spans="1:16" x14ac:dyDescent="0.15">
      <c r="A62" s="163" t="s">
        <v>35</v>
      </c>
      <c r="B62" s="163">
        <f>'将来負担比率（分子）の構造'!I$45</f>
        <v>3243</v>
      </c>
      <c r="C62" s="163"/>
      <c r="D62" s="163"/>
      <c r="E62" s="163">
        <f>'将来負担比率（分子）の構造'!J$45</f>
        <v>3191</v>
      </c>
      <c r="F62" s="163"/>
      <c r="G62" s="163"/>
      <c r="H62" s="163">
        <f>'将来負担比率（分子）の構造'!K$45</f>
        <v>3189</v>
      </c>
      <c r="I62" s="163"/>
      <c r="J62" s="163"/>
      <c r="K62" s="163">
        <f>'将来負担比率（分子）の構造'!L$45</f>
        <v>3247</v>
      </c>
      <c r="L62" s="163"/>
      <c r="M62" s="163"/>
      <c r="N62" s="163">
        <f>'将来負担比率（分子）の構造'!M$45</f>
        <v>3128</v>
      </c>
      <c r="O62" s="163"/>
      <c r="P62" s="163"/>
    </row>
    <row r="63" spans="1:16" x14ac:dyDescent="0.15">
      <c r="A63" s="163" t="s">
        <v>34</v>
      </c>
      <c r="B63" s="163">
        <f>'将来負担比率（分子）の構造'!I$44</f>
        <v>602</v>
      </c>
      <c r="C63" s="163"/>
      <c r="D63" s="163"/>
      <c r="E63" s="163">
        <f>'将来負担比率（分子）の構造'!J$44</f>
        <v>587</v>
      </c>
      <c r="F63" s="163"/>
      <c r="G63" s="163"/>
      <c r="H63" s="163">
        <f>'将来負担比率（分子）の構造'!K$44</f>
        <v>538</v>
      </c>
      <c r="I63" s="163"/>
      <c r="J63" s="163"/>
      <c r="K63" s="163">
        <f>'将来負担比率（分子）の構造'!L$44</f>
        <v>488</v>
      </c>
      <c r="L63" s="163"/>
      <c r="M63" s="163"/>
      <c r="N63" s="163">
        <f>'将来負担比率（分子）の構造'!M$44</f>
        <v>437</v>
      </c>
      <c r="O63" s="163"/>
      <c r="P63" s="163"/>
    </row>
    <row r="64" spans="1:16" x14ac:dyDescent="0.15">
      <c r="A64" s="163" t="s">
        <v>33</v>
      </c>
      <c r="B64" s="163">
        <f>'将来負担比率（分子）の構造'!I$43</f>
        <v>4283</v>
      </c>
      <c r="C64" s="163"/>
      <c r="D64" s="163"/>
      <c r="E64" s="163">
        <f>'将来負担比率（分子）の構造'!J$43</f>
        <v>4079</v>
      </c>
      <c r="F64" s="163"/>
      <c r="G64" s="163"/>
      <c r="H64" s="163">
        <f>'将来負担比率（分子）の構造'!K$43</f>
        <v>3857</v>
      </c>
      <c r="I64" s="163"/>
      <c r="J64" s="163"/>
      <c r="K64" s="163">
        <f>'将来負担比率（分子）の構造'!L$43</f>
        <v>4294</v>
      </c>
      <c r="L64" s="163"/>
      <c r="M64" s="163"/>
      <c r="N64" s="163">
        <f>'将来負担比率（分子）の構造'!M$43</f>
        <v>4585</v>
      </c>
      <c r="O64" s="163"/>
      <c r="P64" s="163"/>
    </row>
    <row r="65" spans="1:16" x14ac:dyDescent="0.15">
      <c r="A65" s="163" t="s">
        <v>32</v>
      </c>
      <c r="B65" s="163">
        <f>'将来負担比率（分子）の構造'!I$42</f>
        <v>101</v>
      </c>
      <c r="C65" s="163"/>
      <c r="D65" s="163"/>
      <c r="E65" s="163">
        <f>'将来負担比率（分子）の構造'!J$42</f>
        <v>72</v>
      </c>
      <c r="F65" s="163"/>
      <c r="G65" s="163"/>
      <c r="H65" s="163">
        <f>'将来負担比率（分子）の構造'!K$42</f>
        <v>51</v>
      </c>
      <c r="I65" s="163"/>
      <c r="J65" s="163"/>
      <c r="K65" s="163">
        <f>'将来負担比率（分子）の構造'!L$42</f>
        <v>34</v>
      </c>
      <c r="L65" s="163"/>
      <c r="M65" s="163"/>
      <c r="N65" s="163">
        <f>'将来負担比率（分子）の構造'!M$42</f>
        <v>20</v>
      </c>
      <c r="O65" s="163"/>
      <c r="P65" s="163"/>
    </row>
    <row r="66" spans="1:16" x14ac:dyDescent="0.15">
      <c r="A66" s="163" t="s">
        <v>31</v>
      </c>
      <c r="B66" s="163">
        <f>'将来負担比率（分子）の構造'!I$41</f>
        <v>20129</v>
      </c>
      <c r="C66" s="163"/>
      <c r="D66" s="163"/>
      <c r="E66" s="163">
        <f>'将来負担比率（分子）の構造'!J$41</f>
        <v>19184</v>
      </c>
      <c r="F66" s="163"/>
      <c r="G66" s="163"/>
      <c r="H66" s="163">
        <f>'将来負担比率（分子）の構造'!K$41</f>
        <v>18155</v>
      </c>
      <c r="I66" s="163"/>
      <c r="J66" s="163"/>
      <c r="K66" s="163">
        <f>'将来負担比率（分子）の構造'!L$41</f>
        <v>17313</v>
      </c>
      <c r="L66" s="163"/>
      <c r="M66" s="163"/>
      <c r="N66" s="163">
        <f>'将来負担比率（分子）の構造'!M$41</f>
        <v>16875</v>
      </c>
      <c r="O66" s="163"/>
      <c r="P66" s="163"/>
    </row>
    <row r="67" spans="1:16" x14ac:dyDescent="0.15">
      <c r="A67" s="163" t="s">
        <v>71</v>
      </c>
      <c r="B67" s="163" t="e">
        <f>NA()</f>
        <v>#N/A</v>
      </c>
      <c r="C67" s="163">
        <f>IF(ISNUMBER('将来負担比率（分子）の構造'!I$53), IF('将来負担比率（分子）の構造'!I$53 &lt; 0, 0, '将来負担比率（分子）の構造'!I$53), NA())</f>
        <v>6016</v>
      </c>
      <c r="D67" s="163" t="e">
        <f>NA()</f>
        <v>#N/A</v>
      </c>
      <c r="E67" s="163" t="e">
        <f>NA()</f>
        <v>#N/A</v>
      </c>
      <c r="F67" s="163">
        <f>IF(ISNUMBER('将来負担比率（分子）の構造'!J$53), IF('将来負担比率（分子）の構造'!J$53 &lt; 0, 0, '将来負担比率（分子）の構造'!J$53), NA())</f>
        <v>3940</v>
      </c>
      <c r="G67" s="163" t="e">
        <f>NA()</f>
        <v>#N/A</v>
      </c>
      <c r="H67" s="163" t="e">
        <f>NA()</f>
        <v>#N/A</v>
      </c>
      <c r="I67" s="163">
        <f>IF(ISNUMBER('将来負担比率（分子）の構造'!K$53), IF('将来負担比率（分子）の構造'!K$53 &lt; 0, 0, '将来負担比率（分子）の構造'!K$53), NA())</f>
        <v>2904</v>
      </c>
      <c r="J67" s="163" t="e">
        <f>NA()</f>
        <v>#N/A</v>
      </c>
      <c r="K67" s="163" t="e">
        <f>NA()</f>
        <v>#N/A</v>
      </c>
      <c r="L67" s="163">
        <f>IF(ISNUMBER('将来負担比率（分子）の構造'!L$53), IF('将来負担比率（分子）の構造'!L$53 &lt; 0, 0, '将来負担比率（分子）の構造'!L$53), NA())</f>
        <v>2412</v>
      </c>
      <c r="M67" s="163" t="e">
        <f>NA()</f>
        <v>#N/A</v>
      </c>
      <c r="N67" s="163" t="e">
        <f>NA()</f>
        <v>#N/A</v>
      </c>
      <c r="O67" s="163">
        <f>IF(ISNUMBER('将来負担比率（分子）の構造'!M$53), IF('将来負担比率（分子）の構造'!M$53 &lt; 0, 0, '将来負担比率（分子）の構造'!M$53), NA())</f>
        <v>2280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2521</v>
      </c>
      <c r="C72" s="167">
        <f>基金残高に係る経年分析!G55</f>
        <v>3055</v>
      </c>
      <c r="D72" s="167">
        <f>基金残高に係る経年分析!H55</f>
        <v>3247</v>
      </c>
    </row>
    <row r="73" spans="1:16" x14ac:dyDescent="0.15">
      <c r="A73" s="166" t="s">
        <v>74</v>
      </c>
      <c r="B73" s="167">
        <f>基金残高に係る経年分析!F56</f>
        <v>613</v>
      </c>
      <c r="C73" s="167">
        <f>基金残高に係る経年分析!G56</f>
        <v>652</v>
      </c>
      <c r="D73" s="167">
        <f>基金残高に係る経年分析!H56</f>
        <v>684</v>
      </c>
    </row>
    <row r="74" spans="1:16" x14ac:dyDescent="0.15">
      <c r="A74" s="166" t="s">
        <v>75</v>
      </c>
      <c r="B74" s="167">
        <f>基金残高に係る経年分析!F57</f>
        <v>4585</v>
      </c>
      <c r="C74" s="167">
        <f>基金残高に係る経年分析!G57</f>
        <v>4787</v>
      </c>
      <c r="D74" s="167">
        <f>基金残高に係る経年分析!H57</f>
        <v>5119</v>
      </c>
    </row>
  </sheetData>
  <sheetProtection algorithmName="SHA-512" hashValue="Cpor+SyDM8IsSv/CHzXhj3UNMa+ePvKyNbdmcBT2ENSGyfIsqIGlUB+hJ9QkJJ3GOgZrZA4efWDixKiI5HjmZQ==" saltValue="5E4NHUVMZWbuNswen5G9r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4233470</v>
      </c>
      <c r="S5" s="613"/>
      <c r="T5" s="613"/>
      <c r="U5" s="613"/>
      <c r="V5" s="613"/>
      <c r="W5" s="613"/>
      <c r="X5" s="613"/>
      <c r="Y5" s="614"/>
      <c r="Z5" s="615">
        <v>20.6</v>
      </c>
      <c r="AA5" s="615"/>
      <c r="AB5" s="615"/>
      <c r="AC5" s="615"/>
      <c r="AD5" s="616">
        <v>4233470</v>
      </c>
      <c r="AE5" s="616"/>
      <c r="AF5" s="616"/>
      <c r="AG5" s="616"/>
      <c r="AH5" s="616"/>
      <c r="AI5" s="616"/>
      <c r="AJ5" s="616"/>
      <c r="AK5" s="616"/>
      <c r="AL5" s="617">
        <v>45</v>
      </c>
      <c r="AM5" s="618"/>
      <c r="AN5" s="618"/>
      <c r="AO5" s="619"/>
      <c r="AP5" s="609" t="s">
        <v>216</v>
      </c>
      <c r="AQ5" s="610"/>
      <c r="AR5" s="610"/>
      <c r="AS5" s="610"/>
      <c r="AT5" s="610"/>
      <c r="AU5" s="610"/>
      <c r="AV5" s="610"/>
      <c r="AW5" s="610"/>
      <c r="AX5" s="610"/>
      <c r="AY5" s="610"/>
      <c r="AZ5" s="610"/>
      <c r="BA5" s="610"/>
      <c r="BB5" s="610"/>
      <c r="BC5" s="610"/>
      <c r="BD5" s="610"/>
      <c r="BE5" s="610"/>
      <c r="BF5" s="611"/>
      <c r="BG5" s="623">
        <v>4232711</v>
      </c>
      <c r="BH5" s="624"/>
      <c r="BI5" s="624"/>
      <c r="BJ5" s="624"/>
      <c r="BK5" s="624"/>
      <c r="BL5" s="624"/>
      <c r="BM5" s="624"/>
      <c r="BN5" s="625"/>
      <c r="BO5" s="626">
        <v>100</v>
      </c>
      <c r="BP5" s="626"/>
      <c r="BQ5" s="626"/>
      <c r="BR5" s="626"/>
      <c r="BS5" s="627">
        <v>37095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209244</v>
      </c>
      <c r="S6" s="624"/>
      <c r="T6" s="624"/>
      <c r="U6" s="624"/>
      <c r="V6" s="624"/>
      <c r="W6" s="624"/>
      <c r="X6" s="624"/>
      <c r="Y6" s="625"/>
      <c r="Z6" s="626">
        <v>1</v>
      </c>
      <c r="AA6" s="626"/>
      <c r="AB6" s="626"/>
      <c r="AC6" s="626"/>
      <c r="AD6" s="627">
        <v>209244</v>
      </c>
      <c r="AE6" s="627"/>
      <c r="AF6" s="627"/>
      <c r="AG6" s="627"/>
      <c r="AH6" s="627"/>
      <c r="AI6" s="627"/>
      <c r="AJ6" s="627"/>
      <c r="AK6" s="627"/>
      <c r="AL6" s="628">
        <v>2.2000000000000002</v>
      </c>
      <c r="AM6" s="629"/>
      <c r="AN6" s="629"/>
      <c r="AO6" s="630"/>
      <c r="AP6" s="620" t="s">
        <v>221</v>
      </c>
      <c r="AQ6" s="621"/>
      <c r="AR6" s="621"/>
      <c r="AS6" s="621"/>
      <c r="AT6" s="621"/>
      <c r="AU6" s="621"/>
      <c r="AV6" s="621"/>
      <c r="AW6" s="621"/>
      <c r="AX6" s="621"/>
      <c r="AY6" s="621"/>
      <c r="AZ6" s="621"/>
      <c r="BA6" s="621"/>
      <c r="BB6" s="621"/>
      <c r="BC6" s="621"/>
      <c r="BD6" s="621"/>
      <c r="BE6" s="621"/>
      <c r="BF6" s="622"/>
      <c r="BG6" s="623">
        <v>4232711</v>
      </c>
      <c r="BH6" s="624"/>
      <c r="BI6" s="624"/>
      <c r="BJ6" s="624"/>
      <c r="BK6" s="624"/>
      <c r="BL6" s="624"/>
      <c r="BM6" s="624"/>
      <c r="BN6" s="625"/>
      <c r="BO6" s="626">
        <v>100</v>
      </c>
      <c r="BP6" s="626"/>
      <c r="BQ6" s="626"/>
      <c r="BR6" s="626"/>
      <c r="BS6" s="627">
        <v>37095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149805</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149384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973</v>
      </c>
      <c r="S7" s="624"/>
      <c r="T7" s="624"/>
      <c r="U7" s="624"/>
      <c r="V7" s="624"/>
      <c r="W7" s="624"/>
      <c r="X7" s="624"/>
      <c r="Y7" s="625"/>
      <c r="Z7" s="626">
        <v>0</v>
      </c>
      <c r="AA7" s="626"/>
      <c r="AB7" s="626"/>
      <c r="AC7" s="626"/>
      <c r="AD7" s="627">
        <v>973</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883759</v>
      </c>
      <c r="BH7" s="624"/>
      <c r="BI7" s="624"/>
      <c r="BJ7" s="624"/>
      <c r="BK7" s="624"/>
      <c r="BL7" s="624"/>
      <c r="BM7" s="624"/>
      <c r="BN7" s="625"/>
      <c r="BO7" s="626">
        <v>20.9</v>
      </c>
      <c r="BP7" s="626"/>
      <c r="BQ7" s="626"/>
      <c r="BR7" s="626"/>
      <c r="BS7" s="627">
        <v>37095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3901631</v>
      </c>
      <c r="CS7" s="624"/>
      <c r="CT7" s="624"/>
      <c r="CU7" s="624"/>
      <c r="CV7" s="624"/>
      <c r="CW7" s="624"/>
      <c r="CX7" s="624"/>
      <c r="CY7" s="625"/>
      <c r="CZ7" s="626">
        <v>19.7</v>
      </c>
      <c r="DA7" s="626"/>
      <c r="DB7" s="626"/>
      <c r="DC7" s="626"/>
      <c r="DD7" s="632">
        <v>50712</v>
      </c>
      <c r="DE7" s="624"/>
      <c r="DF7" s="624"/>
      <c r="DG7" s="624"/>
      <c r="DH7" s="624"/>
      <c r="DI7" s="624"/>
      <c r="DJ7" s="624"/>
      <c r="DK7" s="624"/>
      <c r="DL7" s="624"/>
      <c r="DM7" s="624"/>
      <c r="DN7" s="624"/>
      <c r="DO7" s="624"/>
      <c r="DP7" s="625"/>
      <c r="DQ7" s="632">
        <v>2411686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11002</v>
      </c>
      <c r="S8" s="624"/>
      <c r="T8" s="624"/>
      <c r="U8" s="624"/>
      <c r="V8" s="624"/>
      <c r="W8" s="624"/>
      <c r="X8" s="624"/>
      <c r="Y8" s="625"/>
      <c r="Z8" s="626">
        <v>0.1</v>
      </c>
      <c r="AA8" s="626"/>
      <c r="AB8" s="626"/>
      <c r="AC8" s="626"/>
      <c r="AD8" s="627">
        <v>11002</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30812</v>
      </c>
      <c r="BH8" s="624"/>
      <c r="BI8" s="624"/>
      <c r="BJ8" s="624"/>
      <c r="BK8" s="624"/>
      <c r="BL8" s="624"/>
      <c r="BM8" s="624"/>
      <c r="BN8" s="625"/>
      <c r="BO8" s="626">
        <v>0.7</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5814880</v>
      </c>
      <c r="CS8" s="624"/>
      <c r="CT8" s="624"/>
      <c r="CU8" s="624"/>
      <c r="CV8" s="624"/>
      <c r="CW8" s="624"/>
      <c r="CX8" s="624"/>
      <c r="CY8" s="625"/>
      <c r="CZ8" s="626">
        <v>29.4</v>
      </c>
      <c r="DA8" s="626"/>
      <c r="DB8" s="626"/>
      <c r="DC8" s="626"/>
      <c r="DD8" s="632" t="s">
        <v>122</v>
      </c>
      <c r="DE8" s="624"/>
      <c r="DF8" s="624"/>
      <c r="DG8" s="624"/>
      <c r="DH8" s="624"/>
      <c r="DI8" s="624"/>
      <c r="DJ8" s="624"/>
      <c r="DK8" s="624"/>
      <c r="DL8" s="624"/>
      <c r="DM8" s="624"/>
      <c r="DN8" s="624"/>
      <c r="DO8" s="624"/>
      <c r="DP8" s="625"/>
      <c r="DQ8" s="632">
        <v>2695509</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16535</v>
      </c>
      <c r="S9" s="624"/>
      <c r="T9" s="624"/>
      <c r="U9" s="624"/>
      <c r="V9" s="624"/>
      <c r="W9" s="624"/>
      <c r="X9" s="624"/>
      <c r="Y9" s="625"/>
      <c r="Z9" s="626">
        <v>0.1</v>
      </c>
      <c r="AA9" s="626"/>
      <c r="AB9" s="626"/>
      <c r="AC9" s="626"/>
      <c r="AD9" s="627">
        <v>16535</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662257</v>
      </c>
      <c r="BH9" s="624"/>
      <c r="BI9" s="624"/>
      <c r="BJ9" s="624"/>
      <c r="BK9" s="624"/>
      <c r="BL9" s="624"/>
      <c r="BM9" s="624"/>
      <c r="BN9" s="625"/>
      <c r="BO9" s="626">
        <v>15.6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1904138</v>
      </c>
      <c r="CS9" s="624"/>
      <c r="CT9" s="624"/>
      <c r="CU9" s="624"/>
      <c r="CV9" s="624"/>
      <c r="CW9" s="624"/>
      <c r="CX9" s="624"/>
      <c r="CY9" s="625"/>
      <c r="CZ9" s="626">
        <v>9.6</v>
      </c>
      <c r="DA9" s="626"/>
      <c r="DB9" s="626"/>
      <c r="DC9" s="626"/>
      <c r="DD9" s="632">
        <v>187463</v>
      </c>
      <c r="DE9" s="624"/>
      <c r="DF9" s="624"/>
      <c r="DG9" s="624"/>
      <c r="DH9" s="624"/>
      <c r="DI9" s="624"/>
      <c r="DJ9" s="624"/>
      <c r="DK9" s="624"/>
      <c r="DL9" s="624"/>
      <c r="DM9" s="624"/>
      <c r="DN9" s="624"/>
      <c r="DO9" s="624"/>
      <c r="DP9" s="625"/>
      <c r="DQ9" s="632">
        <v>1533590</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60854</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12717</v>
      </c>
      <c r="CS10" s="624"/>
      <c r="CT10" s="624"/>
      <c r="CU10" s="624"/>
      <c r="CV10" s="624"/>
      <c r="CW10" s="624"/>
      <c r="CX10" s="624"/>
      <c r="CY10" s="625"/>
      <c r="CZ10" s="626">
        <v>0.1</v>
      </c>
      <c r="DA10" s="626"/>
      <c r="DB10" s="626"/>
      <c r="DC10" s="626"/>
      <c r="DD10" s="632">
        <v>407</v>
      </c>
      <c r="DE10" s="624"/>
      <c r="DF10" s="624"/>
      <c r="DG10" s="624"/>
      <c r="DH10" s="624"/>
      <c r="DI10" s="624"/>
      <c r="DJ10" s="624"/>
      <c r="DK10" s="624"/>
      <c r="DL10" s="624"/>
      <c r="DM10" s="624"/>
      <c r="DN10" s="624"/>
      <c r="DO10" s="624"/>
      <c r="DP10" s="625"/>
      <c r="DQ10" s="632">
        <v>10625</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537747</v>
      </c>
      <c r="S11" s="624"/>
      <c r="T11" s="624"/>
      <c r="U11" s="624"/>
      <c r="V11" s="624"/>
      <c r="W11" s="624"/>
      <c r="X11" s="624"/>
      <c r="Y11" s="625"/>
      <c r="Z11" s="628">
        <v>2.6</v>
      </c>
      <c r="AA11" s="629"/>
      <c r="AB11" s="629"/>
      <c r="AC11" s="635"/>
      <c r="AD11" s="632">
        <v>537747</v>
      </c>
      <c r="AE11" s="624"/>
      <c r="AF11" s="624"/>
      <c r="AG11" s="624"/>
      <c r="AH11" s="624"/>
      <c r="AI11" s="624"/>
      <c r="AJ11" s="624"/>
      <c r="AK11" s="625"/>
      <c r="AL11" s="628">
        <v>5.7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129836</v>
      </c>
      <c r="BH11" s="624"/>
      <c r="BI11" s="624"/>
      <c r="BJ11" s="624"/>
      <c r="BK11" s="624"/>
      <c r="BL11" s="624"/>
      <c r="BM11" s="624"/>
      <c r="BN11" s="625"/>
      <c r="BO11" s="626">
        <v>3.1</v>
      </c>
      <c r="BP11" s="626"/>
      <c r="BQ11" s="626"/>
      <c r="BR11" s="626"/>
      <c r="BS11" s="627">
        <v>37095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1178898</v>
      </c>
      <c r="CS11" s="624"/>
      <c r="CT11" s="624"/>
      <c r="CU11" s="624"/>
      <c r="CV11" s="624"/>
      <c r="CW11" s="624"/>
      <c r="CX11" s="624"/>
      <c r="CY11" s="625"/>
      <c r="CZ11" s="626">
        <v>6</v>
      </c>
      <c r="DA11" s="626"/>
      <c r="DB11" s="626"/>
      <c r="DC11" s="626"/>
      <c r="DD11" s="632">
        <v>242061</v>
      </c>
      <c r="DE11" s="624"/>
      <c r="DF11" s="624"/>
      <c r="DG11" s="624"/>
      <c r="DH11" s="624"/>
      <c r="DI11" s="624"/>
      <c r="DJ11" s="624"/>
      <c r="DK11" s="624"/>
      <c r="DL11" s="624"/>
      <c r="DM11" s="624"/>
      <c r="DN11" s="624"/>
      <c r="DO11" s="624"/>
      <c r="DP11" s="625"/>
      <c r="DQ11" s="632">
        <v>575255</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3092589</v>
      </c>
      <c r="BH12" s="624"/>
      <c r="BI12" s="624"/>
      <c r="BJ12" s="624"/>
      <c r="BK12" s="624"/>
      <c r="BL12" s="624"/>
      <c r="BM12" s="624"/>
      <c r="BN12" s="625"/>
      <c r="BO12" s="626">
        <v>73.099999999999994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644095</v>
      </c>
      <c r="CS12" s="624"/>
      <c r="CT12" s="624"/>
      <c r="CU12" s="624"/>
      <c r="CV12" s="624"/>
      <c r="CW12" s="624"/>
      <c r="CX12" s="624"/>
      <c r="CY12" s="625"/>
      <c r="CZ12" s="626">
        <v>3.3</v>
      </c>
      <c r="DA12" s="626"/>
      <c r="DB12" s="626"/>
      <c r="DC12" s="626"/>
      <c r="DD12" s="632">
        <v>21418</v>
      </c>
      <c r="DE12" s="624"/>
      <c r="DF12" s="624"/>
      <c r="DG12" s="624"/>
      <c r="DH12" s="624"/>
      <c r="DI12" s="624"/>
      <c r="DJ12" s="624"/>
      <c r="DK12" s="624"/>
      <c r="DL12" s="624"/>
      <c r="DM12" s="624"/>
      <c r="DN12" s="624"/>
      <c r="DO12" s="624"/>
      <c r="DP12" s="625"/>
      <c r="DQ12" s="632">
        <v>454008</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3019263</v>
      </c>
      <c r="BH13" s="624"/>
      <c r="BI13" s="624"/>
      <c r="BJ13" s="624"/>
      <c r="BK13" s="624"/>
      <c r="BL13" s="624"/>
      <c r="BM13" s="624"/>
      <c r="BN13" s="625"/>
      <c r="BO13" s="626">
        <v>71.3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1462874</v>
      </c>
      <c r="CS13" s="624"/>
      <c r="CT13" s="624"/>
      <c r="CU13" s="624"/>
      <c r="CV13" s="624"/>
      <c r="CW13" s="624"/>
      <c r="CX13" s="624"/>
      <c r="CY13" s="625"/>
      <c r="CZ13" s="626">
        <v>7.4</v>
      </c>
      <c r="DA13" s="626"/>
      <c r="DB13" s="626"/>
      <c r="DC13" s="626"/>
      <c r="DD13" s="632">
        <v>835665</v>
      </c>
      <c r="DE13" s="624"/>
      <c r="DF13" s="624"/>
      <c r="DG13" s="624"/>
      <c r="DH13" s="624"/>
      <c r="DI13" s="624"/>
      <c r="DJ13" s="624"/>
      <c r="DK13" s="624"/>
      <c r="DL13" s="624"/>
      <c r="DM13" s="624"/>
      <c r="DN13" s="624"/>
      <c r="DO13" s="624"/>
      <c r="DP13" s="625"/>
      <c r="DQ13" s="632">
        <v>601759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102151</v>
      </c>
      <c r="BH14" s="624"/>
      <c r="BI14" s="624"/>
      <c r="BJ14" s="624"/>
      <c r="BK14" s="624"/>
      <c r="BL14" s="624"/>
      <c r="BM14" s="624"/>
      <c r="BN14" s="625"/>
      <c r="BO14" s="626">
        <v>2.4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776403</v>
      </c>
      <c r="CS14" s="624"/>
      <c r="CT14" s="624"/>
      <c r="CU14" s="624"/>
      <c r="CV14" s="624"/>
      <c r="CW14" s="624"/>
      <c r="CX14" s="624"/>
      <c r="CY14" s="625"/>
      <c r="CZ14" s="626">
        <v>3.9</v>
      </c>
      <c r="DA14" s="626"/>
      <c r="DB14" s="626"/>
      <c r="DC14" s="626"/>
      <c r="DD14" s="632">
        <v>168671</v>
      </c>
      <c r="DE14" s="624"/>
      <c r="DF14" s="624"/>
      <c r="DG14" s="624"/>
      <c r="DH14" s="624"/>
      <c r="DI14" s="624"/>
      <c r="DJ14" s="624"/>
      <c r="DK14" s="624"/>
      <c r="DL14" s="624"/>
      <c r="DM14" s="624"/>
      <c r="DN14" s="624"/>
      <c r="DO14" s="624"/>
      <c r="DP14" s="625"/>
      <c r="DQ14" s="632">
        <v>637318</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11491</v>
      </c>
      <c r="S15" s="624"/>
      <c r="T15" s="624"/>
      <c r="U15" s="624"/>
      <c r="V15" s="624"/>
      <c r="W15" s="624"/>
      <c r="X15" s="624"/>
      <c r="Y15" s="625"/>
      <c r="Z15" s="626">
        <v>0.1</v>
      </c>
      <c r="AA15" s="626"/>
      <c r="AB15" s="626"/>
      <c r="AC15" s="626"/>
      <c r="AD15" s="627">
        <v>11491</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154212</v>
      </c>
      <c r="BH15" s="624"/>
      <c r="BI15" s="624"/>
      <c r="BJ15" s="624"/>
      <c r="BK15" s="624"/>
      <c r="BL15" s="624"/>
      <c r="BM15" s="624"/>
      <c r="BN15" s="625"/>
      <c r="BO15" s="626">
        <v>3.6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1634317</v>
      </c>
      <c r="CS15" s="624"/>
      <c r="CT15" s="624"/>
      <c r="CU15" s="624"/>
      <c r="CV15" s="624"/>
      <c r="CW15" s="624"/>
      <c r="CX15" s="624"/>
      <c r="CY15" s="625"/>
      <c r="CZ15" s="626">
        <v>8.3000000000000007</v>
      </c>
      <c r="DA15" s="626"/>
      <c r="DB15" s="626"/>
      <c r="DC15" s="626"/>
      <c r="DD15" s="632">
        <v>214175</v>
      </c>
      <c r="DE15" s="624"/>
      <c r="DF15" s="624"/>
      <c r="DG15" s="624"/>
      <c r="DH15" s="624"/>
      <c r="DI15" s="624"/>
      <c r="DJ15" s="624"/>
      <c r="DK15" s="624"/>
      <c r="DL15" s="624"/>
      <c r="DM15" s="624"/>
      <c r="DN15" s="624"/>
      <c r="DO15" s="624"/>
      <c r="DP15" s="625"/>
      <c r="DQ15" s="632">
        <v>1010491</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36249</v>
      </c>
      <c r="S16" s="624"/>
      <c r="T16" s="624"/>
      <c r="U16" s="624"/>
      <c r="V16" s="624"/>
      <c r="W16" s="624"/>
      <c r="X16" s="624"/>
      <c r="Y16" s="625"/>
      <c r="Z16" s="626">
        <v>0.2</v>
      </c>
      <c r="AA16" s="626"/>
      <c r="AB16" s="626"/>
      <c r="AC16" s="626"/>
      <c r="AD16" s="627">
        <v>36249</v>
      </c>
      <c r="AE16" s="627"/>
      <c r="AF16" s="627"/>
      <c r="AG16" s="627"/>
      <c r="AH16" s="627"/>
      <c r="AI16" s="627"/>
      <c r="AJ16" s="627"/>
      <c r="AK16" s="627"/>
      <c r="AL16" s="628">
        <v>0.4</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585675</v>
      </c>
      <c r="CS16" s="624"/>
      <c r="CT16" s="624"/>
      <c r="CU16" s="624"/>
      <c r="CV16" s="624"/>
      <c r="CW16" s="624"/>
      <c r="CX16" s="624"/>
      <c r="CY16" s="625"/>
      <c r="CZ16" s="626">
        <v>3</v>
      </c>
      <c r="DA16" s="626"/>
      <c r="DB16" s="626"/>
      <c r="DC16" s="626"/>
      <c r="DD16" s="632" t="s">
        <v>122</v>
      </c>
      <c r="DE16" s="624"/>
      <c r="DF16" s="624"/>
      <c r="DG16" s="624"/>
      <c r="DH16" s="624"/>
      <c r="DI16" s="624"/>
      <c r="DJ16" s="624"/>
      <c r="DK16" s="624"/>
      <c r="DL16" s="624"/>
      <c r="DM16" s="624"/>
      <c r="DN16" s="624"/>
      <c r="DO16" s="624"/>
      <c r="DP16" s="625"/>
      <c r="DQ16" s="632">
        <v>85738</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94464</v>
      </c>
      <c r="S17" s="624"/>
      <c r="T17" s="624"/>
      <c r="U17" s="624"/>
      <c r="V17" s="624"/>
      <c r="W17" s="624"/>
      <c r="X17" s="624"/>
      <c r="Y17" s="625"/>
      <c r="Z17" s="626">
        <v>0.5</v>
      </c>
      <c r="AA17" s="626"/>
      <c r="AB17" s="626"/>
      <c r="AC17" s="626"/>
      <c r="AD17" s="627">
        <v>94464</v>
      </c>
      <c r="AE17" s="627"/>
      <c r="AF17" s="627"/>
      <c r="AG17" s="627"/>
      <c r="AH17" s="627"/>
      <c r="AI17" s="627"/>
      <c r="AJ17" s="627"/>
      <c r="AK17" s="627"/>
      <c r="AL17" s="628">
        <v>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1735613</v>
      </c>
      <c r="CS17" s="624"/>
      <c r="CT17" s="624"/>
      <c r="CU17" s="624"/>
      <c r="CV17" s="624"/>
      <c r="CW17" s="624"/>
      <c r="CX17" s="624"/>
      <c r="CY17" s="625"/>
      <c r="CZ17" s="626">
        <v>8.8000000000000007</v>
      </c>
      <c r="DA17" s="626"/>
      <c r="DB17" s="626"/>
      <c r="DC17" s="626"/>
      <c r="DD17" s="632" t="s">
        <v>122</v>
      </c>
      <c r="DE17" s="624"/>
      <c r="DF17" s="624"/>
      <c r="DG17" s="624"/>
      <c r="DH17" s="624"/>
      <c r="DI17" s="624"/>
      <c r="DJ17" s="624"/>
      <c r="DK17" s="624"/>
      <c r="DL17" s="624"/>
      <c r="DM17" s="624"/>
      <c r="DN17" s="624"/>
      <c r="DO17" s="624"/>
      <c r="DP17" s="625"/>
      <c r="DQ17" s="632">
        <v>1655786</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12998</v>
      </c>
      <c r="S18" s="624"/>
      <c r="T18" s="624"/>
      <c r="U18" s="624"/>
      <c r="V18" s="624"/>
      <c r="W18" s="624"/>
      <c r="X18" s="624"/>
      <c r="Y18" s="625"/>
      <c r="Z18" s="626">
        <v>0.1</v>
      </c>
      <c r="AA18" s="626"/>
      <c r="AB18" s="626"/>
      <c r="AC18" s="626"/>
      <c r="AD18" s="627">
        <v>12998</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81466</v>
      </c>
      <c r="S19" s="624"/>
      <c r="T19" s="624"/>
      <c r="U19" s="624"/>
      <c r="V19" s="624"/>
      <c r="W19" s="624"/>
      <c r="X19" s="624"/>
      <c r="Y19" s="625"/>
      <c r="Z19" s="626">
        <v>0.4</v>
      </c>
      <c r="AA19" s="626"/>
      <c r="AB19" s="626"/>
      <c r="AC19" s="626"/>
      <c r="AD19" s="627">
        <v>81466</v>
      </c>
      <c r="AE19" s="627"/>
      <c r="AF19" s="627"/>
      <c r="AG19" s="627"/>
      <c r="AH19" s="627"/>
      <c r="AI19" s="627"/>
      <c r="AJ19" s="627"/>
      <c r="AK19" s="627"/>
      <c r="AL19" s="628">
        <v>0.9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759</v>
      </c>
      <c r="BH19" s="624"/>
      <c r="BI19" s="624"/>
      <c r="BJ19" s="624"/>
      <c r="BK19" s="624"/>
      <c r="BL19" s="624"/>
      <c r="BM19" s="624"/>
      <c r="BN19" s="625"/>
      <c r="BO19" s="626">
        <v>0</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759</v>
      </c>
      <c r="BH20" s="624"/>
      <c r="BI20" s="624"/>
      <c r="BJ20" s="624"/>
      <c r="BK20" s="624"/>
      <c r="BL20" s="624"/>
      <c r="BM20" s="624"/>
      <c r="BN20" s="625"/>
      <c r="BO20" s="626">
        <v>0</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19801046</v>
      </c>
      <c r="CS20" s="624"/>
      <c r="CT20" s="624"/>
      <c r="CU20" s="624"/>
      <c r="CV20" s="624"/>
      <c r="CW20" s="624"/>
      <c r="CX20" s="624"/>
      <c r="CY20" s="625"/>
      <c r="CZ20" s="626">
        <v>100</v>
      </c>
      <c r="DA20" s="626"/>
      <c r="DB20" s="626"/>
      <c r="DC20" s="626"/>
      <c r="DD20" s="632">
        <v>1720572</v>
      </c>
      <c r="DE20" s="624"/>
      <c r="DF20" s="624"/>
      <c r="DG20" s="624"/>
      <c r="DH20" s="624"/>
      <c r="DI20" s="624"/>
      <c r="DJ20" s="624"/>
      <c r="DK20" s="624"/>
      <c r="DL20" s="624"/>
      <c r="DM20" s="624"/>
      <c r="DN20" s="624"/>
      <c r="DO20" s="624"/>
      <c r="DP20" s="625"/>
      <c r="DQ20" s="632">
        <v>11821149</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5521050</v>
      </c>
      <c r="S21" s="624"/>
      <c r="T21" s="624"/>
      <c r="U21" s="624"/>
      <c r="V21" s="624"/>
      <c r="W21" s="624"/>
      <c r="X21" s="624"/>
      <c r="Y21" s="625"/>
      <c r="Z21" s="626">
        <v>26.8</v>
      </c>
      <c r="AA21" s="626"/>
      <c r="AB21" s="626"/>
      <c r="AC21" s="626"/>
      <c r="AD21" s="627">
        <v>4251484</v>
      </c>
      <c r="AE21" s="627"/>
      <c r="AF21" s="627"/>
      <c r="AG21" s="627"/>
      <c r="AH21" s="627"/>
      <c r="AI21" s="627"/>
      <c r="AJ21" s="627"/>
      <c r="AK21" s="627"/>
      <c r="AL21" s="628">
        <v>45.2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759</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4251484</v>
      </c>
      <c r="S22" s="624"/>
      <c r="T22" s="624"/>
      <c r="U22" s="624"/>
      <c r="V22" s="624"/>
      <c r="W22" s="624"/>
      <c r="X22" s="624"/>
      <c r="Y22" s="625"/>
      <c r="Z22" s="626">
        <v>20.7</v>
      </c>
      <c r="AA22" s="626"/>
      <c r="AB22" s="626"/>
      <c r="AC22" s="626"/>
      <c r="AD22" s="627">
        <v>4251484</v>
      </c>
      <c r="AE22" s="627"/>
      <c r="AF22" s="627"/>
      <c r="AG22" s="627"/>
      <c r="AH22" s="627"/>
      <c r="AI22" s="627"/>
      <c r="AJ22" s="627"/>
      <c r="AK22" s="627"/>
      <c r="AL22" s="628">
        <v>45.2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1269566</v>
      </c>
      <c r="S23" s="624"/>
      <c r="T23" s="624"/>
      <c r="U23" s="624"/>
      <c r="V23" s="624"/>
      <c r="W23" s="624"/>
      <c r="X23" s="624"/>
      <c r="Y23" s="625"/>
      <c r="Z23" s="626">
        <v>6.2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8928197</v>
      </c>
      <c r="CS24" s="613"/>
      <c r="CT24" s="613"/>
      <c r="CU24" s="613"/>
      <c r="CV24" s="613"/>
      <c r="CW24" s="613"/>
      <c r="CX24" s="613"/>
      <c r="CY24" s="614"/>
      <c r="CZ24" s="617">
        <v>45.1</v>
      </c>
      <c r="DA24" s="618"/>
      <c r="DB24" s="618"/>
      <c r="DC24" s="634"/>
      <c r="DD24" s="655">
        <v>6018586</v>
      </c>
      <c r="DE24" s="613"/>
      <c r="DF24" s="613"/>
      <c r="DG24" s="613"/>
      <c r="DH24" s="613"/>
      <c r="DI24" s="613"/>
      <c r="DJ24" s="613"/>
      <c r="DK24" s="614"/>
      <c r="DL24" s="655">
        <v>5498526</v>
      </c>
      <c r="DM24" s="613"/>
      <c r="DN24" s="613"/>
      <c r="DO24" s="613"/>
      <c r="DP24" s="613"/>
      <c r="DQ24" s="613"/>
      <c r="DR24" s="613"/>
      <c r="DS24" s="613"/>
      <c r="DT24" s="613"/>
      <c r="DU24" s="613"/>
      <c r="DV24" s="614"/>
      <c r="DW24" s="617">
        <v>58.2</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10672225</v>
      </c>
      <c r="S25" s="624"/>
      <c r="T25" s="624"/>
      <c r="U25" s="624"/>
      <c r="V25" s="624"/>
      <c r="W25" s="624"/>
      <c r="X25" s="624"/>
      <c r="Y25" s="625"/>
      <c r="Z25" s="626">
        <v>51.9</v>
      </c>
      <c r="AA25" s="626"/>
      <c r="AB25" s="626"/>
      <c r="AC25" s="626"/>
      <c r="AD25" s="627">
        <v>9402659</v>
      </c>
      <c r="AE25" s="627"/>
      <c r="AF25" s="627"/>
      <c r="AG25" s="627"/>
      <c r="AH25" s="627"/>
      <c r="AI25" s="627"/>
      <c r="AJ25" s="627"/>
      <c r="AK25" s="627"/>
      <c r="AL25" s="628">
        <v>100</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3261076</v>
      </c>
      <c r="CS25" s="656"/>
      <c r="CT25" s="656"/>
      <c r="CU25" s="656"/>
      <c r="CV25" s="656"/>
      <c r="CW25" s="656"/>
      <c r="CX25" s="656"/>
      <c r="CY25" s="657"/>
      <c r="CZ25" s="628">
        <v>16.5</v>
      </c>
      <c r="DA25" s="653"/>
      <c r="DB25" s="653"/>
      <c r="DC25" s="658"/>
      <c r="DD25" s="632">
        <v>3051783</v>
      </c>
      <c r="DE25" s="656"/>
      <c r="DF25" s="656"/>
      <c r="DG25" s="656"/>
      <c r="DH25" s="656"/>
      <c r="DI25" s="656"/>
      <c r="DJ25" s="656"/>
      <c r="DK25" s="657"/>
      <c r="DL25" s="632">
        <v>2830860</v>
      </c>
      <c r="DM25" s="656"/>
      <c r="DN25" s="656"/>
      <c r="DO25" s="656"/>
      <c r="DP25" s="656"/>
      <c r="DQ25" s="656"/>
      <c r="DR25" s="656"/>
      <c r="DS25" s="656"/>
      <c r="DT25" s="656"/>
      <c r="DU25" s="656"/>
      <c r="DV25" s="657"/>
      <c r="DW25" s="628">
        <v>30</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1462</v>
      </c>
      <c r="S26" s="624"/>
      <c r="T26" s="624"/>
      <c r="U26" s="624"/>
      <c r="V26" s="624"/>
      <c r="W26" s="624"/>
      <c r="X26" s="624"/>
      <c r="Y26" s="625"/>
      <c r="Z26" s="626">
        <v>0</v>
      </c>
      <c r="AA26" s="626"/>
      <c r="AB26" s="626"/>
      <c r="AC26" s="626"/>
      <c r="AD26" s="627">
        <v>1462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1790091</v>
      </c>
      <c r="CS26" s="624"/>
      <c r="CT26" s="624"/>
      <c r="CU26" s="624"/>
      <c r="CV26" s="624"/>
      <c r="CW26" s="624"/>
      <c r="CX26" s="624"/>
      <c r="CY26" s="625"/>
      <c r="CZ26" s="628">
        <v>9</v>
      </c>
      <c r="DA26" s="653"/>
      <c r="DB26" s="653"/>
      <c r="DC26" s="658"/>
      <c r="DD26" s="632">
        <v>1700844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38903</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4233470</v>
      </c>
      <c r="BH27" s="624"/>
      <c r="BI27" s="624"/>
      <c r="BJ27" s="624"/>
      <c r="BK27" s="624"/>
      <c r="BL27" s="624"/>
      <c r="BM27" s="624"/>
      <c r="BN27" s="625"/>
      <c r="BO27" s="626">
        <v>100</v>
      </c>
      <c r="BP27" s="626"/>
      <c r="BQ27" s="626"/>
      <c r="BR27" s="626"/>
      <c r="BS27" s="627">
        <v>37095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3931508</v>
      </c>
      <c r="CS27" s="656"/>
      <c r="CT27" s="656"/>
      <c r="CU27" s="656"/>
      <c r="CV27" s="656"/>
      <c r="CW27" s="656"/>
      <c r="CX27" s="656"/>
      <c r="CY27" s="657"/>
      <c r="CZ27" s="628">
        <v>19.899999999999999</v>
      </c>
      <c r="DA27" s="653"/>
      <c r="DB27" s="653"/>
      <c r="DC27" s="658"/>
      <c r="DD27" s="632">
        <v>1311017</v>
      </c>
      <c r="DE27" s="656"/>
      <c r="DF27" s="656"/>
      <c r="DG27" s="656"/>
      <c r="DH27" s="656"/>
      <c r="DI27" s="656"/>
      <c r="DJ27" s="656"/>
      <c r="DK27" s="657"/>
      <c r="DL27" s="632">
        <v>1011880</v>
      </c>
      <c r="DM27" s="656"/>
      <c r="DN27" s="656"/>
      <c r="DO27" s="656"/>
      <c r="DP27" s="656"/>
      <c r="DQ27" s="656"/>
      <c r="DR27" s="656"/>
      <c r="DS27" s="656"/>
      <c r="DT27" s="656"/>
      <c r="DU27" s="656"/>
      <c r="DV27" s="657"/>
      <c r="DW27" s="628">
        <v>10.7</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239597</v>
      </c>
      <c r="S28" s="624"/>
      <c r="T28" s="624"/>
      <c r="U28" s="624"/>
      <c r="V28" s="624"/>
      <c r="W28" s="624"/>
      <c r="X28" s="624"/>
      <c r="Y28" s="625"/>
      <c r="Z28" s="626">
        <v>1.2</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1735613</v>
      </c>
      <c r="CS28" s="624"/>
      <c r="CT28" s="624"/>
      <c r="CU28" s="624"/>
      <c r="CV28" s="624"/>
      <c r="CW28" s="624"/>
      <c r="CX28" s="624"/>
      <c r="CY28" s="625"/>
      <c r="CZ28" s="628">
        <v>8.8000000000000007</v>
      </c>
      <c r="DA28" s="653"/>
      <c r="DB28" s="653"/>
      <c r="DC28" s="658"/>
      <c r="DD28" s="632">
        <v>1655786</v>
      </c>
      <c r="DE28" s="624"/>
      <c r="DF28" s="624"/>
      <c r="DG28" s="624"/>
      <c r="DH28" s="624"/>
      <c r="DI28" s="624"/>
      <c r="DJ28" s="624"/>
      <c r="DK28" s="625"/>
      <c r="DL28" s="632">
        <v>1655786</v>
      </c>
      <c r="DM28" s="624"/>
      <c r="DN28" s="624"/>
      <c r="DO28" s="624"/>
      <c r="DP28" s="624"/>
      <c r="DQ28" s="624"/>
      <c r="DR28" s="624"/>
      <c r="DS28" s="624"/>
      <c r="DT28" s="624"/>
      <c r="DU28" s="624"/>
      <c r="DV28" s="625"/>
      <c r="DW28" s="628">
        <v>17.5</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79846</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1735613</v>
      </c>
      <c r="CS29" s="656"/>
      <c r="CT29" s="656"/>
      <c r="CU29" s="656"/>
      <c r="CV29" s="656"/>
      <c r="CW29" s="656"/>
      <c r="CX29" s="656"/>
      <c r="CY29" s="657"/>
      <c r="CZ29" s="628">
        <v>8.8000000000000007</v>
      </c>
      <c r="DA29" s="653"/>
      <c r="DB29" s="653"/>
      <c r="DC29" s="658"/>
      <c r="DD29" s="632">
        <v>1655786</v>
      </c>
      <c r="DE29" s="656"/>
      <c r="DF29" s="656"/>
      <c r="DG29" s="656"/>
      <c r="DH29" s="656"/>
      <c r="DI29" s="656"/>
      <c r="DJ29" s="656"/>
      <c r="DK29" s="657"/>
      <c r="DL29" s="632">
        <v>1655786</v>
      </c>
      <c r="DM29" s="656"/>
      <c r="DN29" s="656"/>
      <c r="DO29" s="656"/>
      <c r="DP29" s="656"/>
      <c r="DQ29" s="656"/>
      <c r="DR29" s="656"/>
      <c r="DS29" s="656"/>
      <c r="DT29" s="656"/>
      <c r="DU29" s="656"/>
      <c r="DV29" s="657"/>
      <c r="DW29" s="628">
        <v>17.5</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3170015</v>
      </c>
      <c r="S30" s="624"/>
      <c r="T30" s="624"/>
      <c r="U30" s="624"/>
      <c r="V30" s="624"/>
      <c r="W30" s="624"/>
      <c r="X30" s="624"/>
      <c r="Y30" s="625"/>
      <c r="Z30" s="626">
        <v>15.4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1674606</v>
      </c>
      <c r="CS30" s="624"/>
      <c r="CT30" s="624"/>
      <c r="CU30" s="624"/>
      <c r="CV30" s="624"/>
      <c r="CW30" s="624"/>
      <c r="CX30" s="624"/>
      <c r="CY30" s="625"/>
      <c r="CZ30" s="628">
        <v>8.5</v>
      </c>
      <c r="DA30" s="653"/>
      <c r="DB30" s="653"/>
      <c r="DC30" s="658"/>
      <c r="DD30" s="632">
        <v>1598188</v>
      </c>
      <c r="DE30" s="624"/>
      <c r="DF30" s="624"/>
      <c r="DG30" s="624"/>
      <c r="DH30" s="624"/>
      <c r="DI30" s="624"/>
      <c r="DJ30" s="624"/>
      <c r="DK30" s="625"/>
      <c r="DL30" s="632">
        <v>1598188</v>
      </c>
      <c r="DM30" s="624"/>
      <c r="DN30" s="624"/>
      <c r="DO30" s="624"/>
      <c r="DP30" s="624"/>
      <c r="DQ30" s="624"/>
      <c r="DR30" s="624"/>
      <c r="DS30" s="624"/>
      <c r="DT30" s="624"/>
      <c r="DU30" s="624"/>
      <c r="DV30" s="625"/>
      <c r="DW30" s="628">
        <v>16.899999999999999</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99.8</v>
      </c>
      <c r="BH31" s="667"/>
      <c r="BI31" s="667"/>
      <c r="BJ31" s="667"/>
      <c r="BK31" s="667"/>
      <c r="BL31" s="667"/>
      <c r="BM31" s="618">
        <v>99.2</v>
      </c>
      <c r="BN31" s="667"/>
      <c r="BO31" s="667"/>
      <c r="BP31" s="667"/>
      <c r="BQ31" s="668"/>
      <c r="BR31" s="670">
        <v>99.9</v>
      </c>
      <c r="BS31" s="667"/>
      <c r="BT31" s="667"/>
      <c r="BU31" s="667"/>
      <c r="BV31" s="667"/>
      <c r="BW31" s="667"/>
      <c r="BX31" s="618">
        <v>99.3</v>
      </c>
      <c r="BY31" s="667"/>
      <c r="BZ31" s="667"/>
      <c r="CA31" s="667"/>
      <c r="CB31" s="668"/>
      <c r="CD31" s="663"/>
      <c r="CE31" s="664"/>
      <c r="CF31" s="620" t="s">
        <v>300</v>
      </c>
      <c r="CG31" s="621"/>
      <c r="CH31" s="621"/>
      <c r="CI31" s="621"/>
      <c r="CJ31" s="621"/>
      <c r="CK31" s="621"/>
      <c r="CL31" s="621"/>
      <c r="CM31" s="621"/>
      <c r="CN31" s="621"/>
      <c r="CO31" s="621"/>
      <c r="CP31" s="621"/>
      <c r="CQ31" s="622"/>
      <c r="CR31" s="623">
        <v>61007</v>
      </c>
      <c r="CS31" s="656"/>
      <c r="CT31" s="656"/>
      <c r="CU31" s="656"/>
      <c r="CV31" s="656"/>
      <c r="CW31" s="656"/>
      <c r="CX31" s="656"/>
      <c r="CY31" s="657"/>
      <c r="CZ31" s="628">
        <v>0.3</v>
      </c>
      <c r="DA31" s="653"/>
      <c r="DB31" s="653"/>
      <c r="DC31" s="658"/>
      <c r="DD31" s="632">
        <v>57598</v>
      </c>
      <c r="DE31" s="656"/>
      <c r="DF31" s="656"/>
      <c r="DG31" s="656"/>
      <c r="DH31" s="656"/>
      <c r="DI31" s="656"/>
      <c r="DJ31" s="656"/>
      <c r="DK31" s="657"/>
      <c r="DL31" s="632">
        <v>57598</v>
      </c>
      <c r="DM31" s="656"/>
      <c r="DN31" s="656"/>
      <c r="DO31" s="656"/>
      <c r="DP31" s="656"/>
      <c r="DQ31" s="656"/>
      <c r="DR31" s="656"/>
      <c r="DS31" s="656"/>
      <c r="DT31" s="656"/>
      <c r="DU31" s="656"/>
      <c r="DV31" s="657"/>
      <c r="DW31" s="628">
        <v>0.6</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1532414</v>
      </c>
      <c r="S32" s="624"/>
      <c r="T32" s="624"/>
      <c r="U32" s="624"/>
      <c r="V32" s="624"/>
      <c r="W32" s="624"/>
      <c r="X32" s="624"/>
      <c r="Y32" s="625"/>
      <c r="Z32" s="626">
        <v>7.4</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99.4</v>
      </c>
      <c r="BH32" s="656"/>
      <c r="BI32" s="656"/>
      <c r="BJ32" s="656"/>
      <c r="BK32" s="656"/>
      <c r="BL32" s="656"/>
      <c r="BM32" s="629">
        <v>98.3</v>
      </c>
      <c r="BN32" s="656"/>
      <c r="BO32" s="656"/>
      <c r="BP32" s="656"/>
      <c r="BQ32" s="669"/>
      <c r="BR32" s="680">
        <v>99.6</v>
      </c>
      <c r="BS32" s="656"/>
      <c r="BT32" s="656"/>
      <c r="BU32" s="656"/>
      <c r="BV32" s="656"/>
      <c r="BW32" s="656"/>
      <c r="BX32" s="629">
        <v>98.3</v>
      </c>
      <c r="BY32" s="656"/>
      <c r="BZ32" s="656"/>
      <c r="CA32" s="656"/>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97508</v>
      </c>
      <c r="S33" s="624"/>
      <c r="T33" s="624"/>
      <c r="U33" s="624"/>
      <c r="V33" s="624"/>
      <c r="W33" s="624"/>
      <c r="X33" s="624"/>
      <c r="Y33" s="625"/>
      <c r="Z33" s="626">
        <v>0.5</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99.9</v>
      </c>
      <c r="BH33" s="682"/>
      <c r="BI33" s="682"/>
      <c r="BJ33" s="682"/>
      <c r="BK33" s="682"/>
      <c r="BL33" s="682"/>
      <c r="BM33" s="683">
        <v>99.5</v>
      </c>
      <c r="BN33" s="682"/>
      <c r="BO33" s="682"/>
      <c r="BP33" s="682"/>
      <c r="BQ33" s="684"/>
      <c r="BR33" s="681">
        <v>99.9</v>
      </c>
      <c r="BS33" s="682"/>
      <c r="BT33" s="682"/>
      <c r="BU33" s="682"/>
      <c r="BV33" s="682"/>
      <c r="BW33" s="682"/>
      <c r="BX33" s="683">
        <v>99.5</v>
      </c>
      <c r="BY33" s="682"/>
      <c r="BZ33" s="682"/>
      <c r="CA33" s="682"/>
      <c r="CB33" s="684"/>
      <c r="CD33" s="620" t="s">
        <v>307</v>
      </c>
      <c r="CE33" s="621"/>
      <c r="CF33" s="621"/>
      <c r="CG33" s="621"/>
      <c r="CH33" s="621"/>
      <c r="CI33" s="621"/>
      <c r="CJ33" s="621"/>
      <c r="CK33" s="621"/>
      <c r="CL33" s="621"/>
      <c r="CM33" s="621"/>
      <c r="CN33" s="621"/>
      <c r="CO33" s="621"/>
      <c r="CP33" s="621"/>
      <c r="CQ33" s="622"/>
      <c r="CR33" s="623">
        <v>8566602</v>
      </c>
      <c r="CS33" s="656"/>
      <c r="CT33" s="656"/>
      <c r="CU33" s="656"/>
      <c r="CV33" s="656"/>
      <c r="CW33" s="656"/>
      <c r="CX33" s="656"/>
      <c r="CY33" s="657"/>
      <c r="CZ33" s="628">
        <v>43.3</v>
      </c>
      <c r="DA33" s="653"/>
      <c r="DB33" s="653"/>
      <c r="DC33" s="658"/>
      <c r="DD33" s="632">
        <v>5453336</v>
      </c>
      <c r="DE33" s="656"/>
      <c r="DF33" s="656"/>
      <c r="DG33" s="656"/>
      <c r="DH33" s="656"/>
      <c r="DI33" s="656"/>
      <c r="DJ33" s="656"/>
      <c r="DK33" s="657"/>
      <c r="DL33" s="632">
        <v>3345991</v>
      </c>
      <c r="DM33" s="656"/>
      <c r="DN33" s="656"/>
      <c r="DO33" s="656"/>
      <c r="DP33" s="656"/>
      <c r="DQ33" s="656"/>
      <c r="DR33" s="656"/>
      <c r="DS33" s="656"/>
      <c r="DT33" s="656"/>
      <c r="DU33" s="656"/>
      <c r="DV33" s="657"/>
      <c r="DW33" s="628">
        <v>35.4</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1469270</v>
      </c>
      <c r="S34" s="624"/>
      <c r="T34" s="624"/>
      <c r="U34" s="624"/>
      <c r="V34" s="624"/>
      <c r="W34" s="624"/>
      <c r="X34" s="624"/>
      <c r="Y34" s="625"/>
      <c r="Z34" s="626">
        <v>7.1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2758414</v>
      </c>
      <c r="CS34" s="624"/>
      <c r="CT34" s="624"/>
      <c r="CU34" s="624"/>
      <c r="CV34" s="624"/>
      <c r="CW34" s="624"/>
      <c r="CX34" s="624"/>
      <c r="CY34" s="625"/>
      <c r="CZ34" s="628">
        <v>13.9</v>
      </c>
      <c r="DA34" s="653"/>
      <c r="DB34" s="653"/>
      <c r="DC34" s="658"/>
      <c r="DD34" s="632">
        <v>1275096</v>
      </c>
      <c r="DE34" s="624"/>
      <c r="DF34" s="624"/>
      <c r="DG34" s="624"/>
      <c r="DH34" s="624"/>
      <c r="DI34" s="624"/>
      <c r="DJ34" s="624"/>
      <c r="DK34" s="625"/>
      <c r="DL34" s="632">
        <v>1013074</v>
      </c>
      <c r="DM34" s="624"/>
      <c r="DN34" s="624"/>
      <c r="DO34" s="624"/>
      <c r="DP34" s="624"/>
      <c r="DQ34" s="624"/>
      <c r="DR34" s="624"/>
      <c r="DS34" s="624"/>
      <c r="DT34" s="624"/>
      <c r="DU34" s="624"/>
      <c r="DV34" s="625"/>
      <c r="DW34" s="628">
        <v>10.7</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1180328</v>
      </c>
      <c r="S35" s="624"/>
      <c r="T35" s="624"/>
      <c r="U35" s="624"/>
      <c r="V35" s="624"/>
      <c r="W35" s="624"/>
      <c r="X35" s="624"/>
      <c r="Y35" s="625"/>
      <c r="Z35" s="626">
        <v>5.7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254734</v>
      </c>
      <c r="CS35" s="656"/>
      <c r="CT35" s="656"/>
      <c r="CU35" s="656"/>
      <c r="CV35" s="656"/>
      <c r="CW35" s="656"/>
      <c r="CX35" s="656"/>
      <c r="CY35" s="657"/>
      <c r="CZ35" s="628">
        <v>1.3</v>
      </c>
      <c r="DA35" s="653"/>
      <c r="DB35" s="653"/>
      <c r="DC35" s="658"/>
      <c r="DD35" s="632">
        <v>140622</v>
      </c>
      <c r="DE35" s="656"/>
      <c r="DF35" s="656"/>
      <c r="DG35" s="656"/>
      <c r="DH35" s="656"/>
      <c r="DI35" s="656"/>
      <c r="DJ35" s="656"/>
      <c r="DK35" s="657"/>
      <c r="DL35" s="632">
        <v>103809</v>
      </c>
      <c r="DM35" s="656"/>
      <c r="DN35" s="656"/>
      <c r="DO35" s="656"/>
      <c r="DP35" s="656"/>
      <c r="DQ35" s="656"/>
      <c r="DR35" s="656"/>
      <c r="DS35" s="656"/>
      <c r="DT35" s="656"/>
      <c r="DU35" s="656"/>
      <c r="DV35" s="657"/>
      <c r="DW35" s="628">
        <v>1.1000000000000001</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630818</v>
      </c>
      <c r="S36" s="624"/>
      <c r="T36" s="624"/>
      <c r="U36" s="624"/>
      <c r="V36" s="624"/>
      <c r="W36" s="624"/>
      <c r="X36" s="624"/>
      <c r="Y36" s="625"/>
      <c r="Z36" s="626">
        <v>3.1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1968267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28471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2381722</v>
      </c>
      <c r="CS36" s="624"/>
      <c r="CT36" s="624"/>
      <c r="CU36" s="624"/>
      <c r="CV36" s="624"/>
      <c r="CW36" s="624"/>
      <c r="CX36" s="624"/>
      <c r="CY36" s="625"/>
      <c r="CZ36" s="628">
        <v>12</v>
      </c>
      <c r="DA36" s="653"/>
      <c r="DB36" s="653"/>
      <c r="DC36" s="658"/>
      <c r="DD36" s="632">
        <v>1946517</v>
      </c>
      <c r="DE36" s="624"/>
      <c r="DF36" s="624"/>
      <c r="DG36" s="624"/>
      <c r="DH36" s="624"/>
      <c r="DI36" s="624"/>
      <c r="DJ36" s="624"/>
      <c r="DK36" s="625"/>
      <c r="DL36" s="632">
        <v>1273342</v>
      </c>
      <c r="DM36" s="624"/>
      <c r="DN36" s="624"/>
      <c r="DO36" s="624"/>
      <c r="DP36" s="624"/>
      <c r="DQ36" s="624"/>
      <c r="DR36" s="624"/>
      <c r="DS36" s="624"/>
      <c r="DT36" s="624"/>
      <c r="DU36" s="624"/>
      <c r="DV36" s="625"/>
      <c r="DW36" s="628">
        <v>13.5</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221953</v>
      </c>
      <c r="S37" s="624"/>
      <c r="T37" s="624"/>
      <c r="U37" s="624"/>
      <c r="V37" s="624"/>
      <c r="W37" s="624"/>
      <c r="X37" s="624"/>
      <c r="Y37" s="625"/>
      <c r="Z37" s="626">
        <v>1.1000000000000001</v>
      </c>
      <c r="AA37" s="626"/>
      <c r="AB37" s="626"/>
      <c r="AC37" s="626"/>
      <c r="AD37" s="627">
        <v>3</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316735</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-8587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654837</v>
      </c>
      <c r="CS37" s="656"/>
      <c r="CT37" s="656"/>
      <c r="CU37" s="656"/>
      <c r="CV37" s="656"/>
      <c r="CW37" s="656"/>
      <c r="CX37" s="656"/>
      <c r="CY37" s="657"/>
      <c r="CZ37" s="628">
        <v>3.3</v>
      </c>
      <c r="DA37" s="653"/>
      <c r="DB37" s="653"/>
      <c r="DC37" s="658"/>
      <c r="DD37" s="632">
        <v>654837</v>
      </c>
      <c r="DE37" s="656"/>
      <c r="DF37" s="656"/>
      <c r="DG37" s="656"/>
      <c r="DH37" s="656"/>
      <c r="DI37" s="656"/>
      <c r="DJ37" s="656"/>
      <c r="DK37" s="657"/>
      <c r="DL37" s="632">
        <v>637344</v>
      </c>
      <c r="DM37" s="656"/>
      <c r="DN37" s="656"/>
      <c r="DO37" s="656"/>
      <c r="DP37" s="656"/>
      <c r="DQ37" s="656"/>
      <c r="DR37" s="656"/>
      <c r="DS37" s="656"/>
      <c r="DT37" s="656"/>
      <c r="DU37" s="656"/>
      <c r="DV37" s="657"/>
      <c r="DW37" s="628">
        <v>6.8</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1236800</v>
      </c>
      <c r="S38" s="624"/>
      <c r="T38" s="624"/>
      <c r="U38" s="624"/>
      <c r="V38" s="624"/>
      <c r="W38" s="624"/>
      <c r="X38" s="624"/>
      <c r="Y38" s="625"/>
      <c r="Z38" s="626">
        <v>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212003</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2905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1439529</v>
      </c>
      <c r="CS38" s="624"/>
      <c r="CT38" s="624"/>
      <c r="CU38" s="624"/>
      <c r="CV38" s="624"/>
      <c r="CW38" s="624"/>
      <c r="CX38" s="624"/>
      <c r="CY38" s="625"/>
      <c r="CZ38" s="628">
        <v>7.3</v>
      </c>
      <c r="DA38" s="653"/>
      <c r="DB38" s="653"/>
      <c r="DC38" s="658"/>
      <c r="DD38" s="632">
        <v>1208082</v>
      </c>
      <c r="DE38" s="624"/>
      <c r="DF38" s="624"/>
      <c r="DG38" s="624"/>
      <c r="DH38" s="624"/>
      <c r="DI38" s="624"/>
      <c r="DJ38" s="624"/>
      <c r="DK38" s="625"/>
      <c r="DL38" s="632">
        <v>955766</v>
      </c>
      <c r="DM38" s="624"/>
      <c r="DN38" s="624"/>
      <c r="DO38" s="624"/>
      <c r="DP38" s="624"/>
      <c r="DQ38" s="624"/>
      <c r="DR38" s="624"/>
      <c r="DS38" s="624"/>
      <c r="DT38" s="624"/>
      <c r="DU38" s="624"/>
      <c r="DV38" s="625"/>
      <c r="DW38" s="628">
        <v>10.1</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77380</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4348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1709241</v>
      </c>
      <c r="CS39" s="656"/>
      <c r="CT39" s="656"/>
      <c r="CU39" s="656"/>
      <c r="CV39" s="656"/>
      <c r="CW39" s="656"/>
      <c r="CX39" s="656"/>
      <c r="CY39" s="657"/>
      <c r="CZ39" s="628">
        <v>8.6</v>
      </c>
      <c r="DA39" s="653"/>
      <c r="DB39" s="653"/>
      <c r="DC39" s="658"/>
      <c r="DD39" s="632">
        <v>881230</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37700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15196</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106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22962</v>
      </c>
      <c r="CS40" s="624"/>
      <c r="CT40" s="624"/>
      <c r="CU40" s="624"/>
      <c r="CV40" s="624"/>
      <c r="CW40" s="624"/>
      <c r="CX40" s="624"/>
      <c r="CY40" s="625"/>
      <c r="CZ40" s="628">
        <v>0.1</v>
      </c>
      <c r="DA40" s="653"/>
      <c r="DB40" s="653"/>
      <c r="DC40" s="658"/>
      <c r="DD40" s="632">
        <v>1789</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20571139</v>
      </c>
      <c r="S41" s="696"/>
      <c r="T41" s="696"/>
      <c r="U41" s="696"/>
      <c r="V41" s="696"/>
      <c r="W41" s="696"/>
      <c r="X41" s="696"/>
      <c r="Y41" s="700"/>
      <c r="Z41" s="701">
        <v>100</v>
      </c>
      <c r="AA41" s="701"/>
      <c r="AB41" s="701"/>
      <c r="AC41" s="701"/>
      <c r="AD41" s="702">
        <v>9404124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455736</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891217</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448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2306247</v>
      </c>
      <c r="CS42" s="656"/>
      <c r="CT42" s="656"/>
      <c r="CU42" s="656"/>
      <c r="CV42" s="656"/>
      <c r="CW42" s="656"/>
      <c r="CX42" s="656"/>
      <c r="CY42" s="657"/>
      <c r="CZ42" s="628">
        <v>11.6</v>
      </c>
      <c r="DA42" s="653"/>
      <c r="DB42" s="653"/>
      <c r="DC42" s="658"/>
      <c r="DD42" s="632">
        <v>349227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144207</v>
      </c>
      <c r="CS43" s="656"/>
      <c r="CT43" s="656"/>
      <c r="CU43" s="656"/>
      <c r="CV43" s="656"/>
      <c r="CW43" s="656"/>
      <c r="CX43" s="656"/>
      <c r="CY43" s="657"/>
      <c r="CZ43" s="628">
        <v>0.7</v>
      </c>
      <c r="DA43" s="653"/>
      <c r="DB43" s="653"/>
      <c r="DC43" s="658"/>
      <c r="DD43" s="632">
        <v>143333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1720572</v>
      </c>
      <c r="CS44" s="624"/>
      <c r="CT44" s="624"/>
      <c r="CU44" s="624"/>
      <c r="CV44" s="624"/>
      <c r="CW44" s="624"/>
      <c r="CX44" s="624"/>
      <c r="CY44" s="625"/>
      <c r="CZ44" s="628">
        <v>8.6999999999999993</v>
      </c>
      <c r="DA44" s="629"/>
      <c r="DB44" s="629"/>
      <c r="DC44" s="635"/>
      <c r="DD44" s="632">
        <v>263489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763247</v>
      </c>
      <c r="CS45" s="656"/>
      <c r="CT45" s="656"/>
      <c r="CU45" s="656"/>
      <c r="CV45" s="656"/>
      <c r="CW45" s="656"/>
      <c r="CX45" s="656"/>
      <c r="CY45" s="657"/>
      <c r="CZ45" s="628">
        <v>3.9</v>
      </c>
      <c r="DA45" s="653"/>
      <c r="DB45" s="653"/>
      <c r="DC45" s="658"/>
      <c r="DD45" s="632">
        <v>76161</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840191</v>
      </c>
      <c r="CS46" s="624"/>
      <c r="CT46" s="624"/>
      <c r="CU46" s="624"/>
      <c r="CV46" s="624"/>
      <c r="CW46" s="624"/>
      <c r="CX46" s="624"/>
      <c r="CY46" s="625"/>
      <c r="CZ46" s="628">
        <v>4.2</v>
      </c>
      <c r="DA46" s="629"/>
      <c r="DB46" s="629"/>
      <c r="DC46" s="635"/>
      <c r="DD46" s="632">
        <v>181897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585675</v>
      </c>
      <c r="CS47" s="656"/>
      <c r="CT47" s="656"/>
      <c r="CU47" s="656"/>
      <c r="CV47" s="656"/>
      <c r="CW47" s="656"/>
      <c r="CX47" s="656"/>
      <c r="CY47" s="657"/>
      <c r="CZ47" s="628">
        <v>3</v>
      </c>
      <c r="DA47" s="653"/>
      <c r="DB47" s="653"/>
      <c r="DC47" s="658"/>
      <c r="DD47" s="632">
        <v>85738</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19801046</v>
      </c>
      <c r="CS49" s="682"/>
      <c r="CT49" s="682"/>
      <c r="CU49" s="682"/>
      <c r="CV49" s="682"/>
      <c r="CW49" s="682"/>
      <c r="CX49" s="682"/>
      <c r="CY49" s="711"/>
      <c r="CZ49" s="703">
        <v>100</v>
      </c>
      <c r="DA49" s="712"/>
      <c r="DB49" s="712"/>
      <c r="DC49" s="713"/>
      <c r="DD49" s="714">
        <v>11821149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mBhoWOVFje+DzjRiEYdIUddMlHeArXf0f1CG+LKPuYS1CzyDGcckoq1wi+zKnTdrdLKGdRSzU+/9SERdsuqcQ==" saltValue="TeTKepeb4dxKFSwV128n6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Y61" zoomScale="60" zoomScaleNormal="60" zoomScaleSheetLayoutView="70" workbookViewId="0">
      <selection activeCell="AF95" sqref="AF95"/>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20492</v>
      </c>
      <c r="R7" s="753"/>
      <c r="S7" s="753"/>
      <c r="T7" s="753"/>
      <c r="U7" s="753"/>
      <c r="V7" s="753">
        <v>19723</v>
      </c>
      <c r="W7" s="753"/>
      <c r="X7" s="753"/>
      <c r="Y7" s="753"/>
      <c r="Z7" s="753"/>
      <c r="AA7" s="753">
        <v>769</v>
      </c>
      <c r="AB7" s="753"/>
      <c r="AC7" s="753"/>
      <c r="AD7" s="753"/>
      <c r="AE7" s="754"/>
      <c r="AF7" s="755">
        <v>536</v>
      </c>
      <c r="AG7" s="756"/>
      <c r="AH7" s="756"/>
      <c r="AI7" s="756"/>
      <c r="AJ7" s="757"/>
      <c r="AK7" s="758">
        <v>1179</v>
      </c>
      <c r="AL7" s="759"/>
      <c r="AM7" s="759"/>
      <c r="AN7" s="759"/>
      <c r="AO7" s="759"/>
      <c r="AP7" s="759">
        <v>16875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571</v>
      </c>
      <c r="BS7" s="746" t="s">
        <v>563</v>
      </c>
      <c r="BT7" s="747"/>
      <c r="BU7" s="747"/>
      <c r="BV7" s="747"/>
      <c r="BW7" s="747"/>
      <c r="BX7" s="747"/>
      <c r="BY7" s="747"/>
      <c r="BZ7" s="747"/>
      <c r="CA7" s="747"/>
      <c r="CB7" s="747"/>
      <c r="CC7" s="747"/>
      <c r="CD7" s="747"/>
      <c r="CE7" s="747"/>
      <c r="CF7" s="747"/>
      <c r="CG7" s="762"/>
      <c r="CH7" s="743">
        <v>200</v>
      </c>
      <c r="CI7" s="744"/>
      <c r="CJ7" s="744"/>
      <c r="CK7" s="744"/>
      <c r="CL7" s="745"/>
      <c r="CM7" s="743">
        <v>29117</v>
      </c>
      <c r="CN7" s="744"/>
      <c r="CO7" s="744"/>
      <c r="CP7" s="744"/>
      <c r="CQ7" s="745"/>
      <c r="CR7" s="743" t="s">
        <v>570</v>
      </c>
      <c r="CS7" s="744"/>
      <c r="CT7" s="744"/>
      <c r="CU7" s="744"/>
      <c r="CV7" s="745"/>
      <c r="CW7" s="743" t="s">
        <v>570</v>
      </c>
      <c r="CX7" s="744"/>
      <c r="CY7" s="744"/>
      <c r="CZ7" s="744"/>
      <c r="DA7" s="745"/>
      <c r="DB7" s="743">
        <v>91</v>
      </c>
      <c r="DC7" s="744"/>
      <c r="DD7" s="744"/>
      <c r="DE7" s="744"/>
      <c r="DF7" s="745"/>
      <c r="DG7" s="743" t="s">
        <v>570</v>
      </c>
      <c r="DH7" s="744"/>
      <c r="DI7" s="744"/>
      <c r="DJ7" s="744"/>
      <c r="DK7" s="745"/>
      <c r="DL7" s="743">
        <v>32</v>
      </c>
      <c r="DM7" s="744"/>
      <c r="DN7" s="744"/>
      <c r="DO7" s="744"/>
      <c r="DP7" s="745"/>
      <c r="DQ7" s="743">
        <v>10</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29</v>
      </c>
      <c r="R8" s="784"/>
      <c r="S8" s="784"/>
      <c r="T8" s="784"/>
      <c r="U8" s="784"/>
      <c r="V8" s="784">
        <v>29</v>
      </c>
      <c r="W8" s="784"/>
      <c r="X8" s="784"/>
      <c r="Y8" s="784"/>
      <c r="Z8" s="784"/>
      <c r="AA8" s="784">
        <v>0</v>
      </c>
      <c r="AB8" s="784"/>
      <c r="AC8" s="784"/>
      <c r="AD8" s="784"/>
      <c r="AE8" s="785"/>
      <c r="AF8" s="786">
        <v>0</v>
      </c>
      <c r="AG8" s="787"/>
      <c r="AH8" s="787"/>
      <c r="AI8" s="787"/>
      <c r="AJ8" s="788"/>
      <c r="AK8" s="769">
        <v>15</v>
      </c>
      <c r="AL8" s="770"/>
      <c r="AM8" s="770"/>
      <c r="AN8" s="770"/>
      <c r="AO8" s="770"/>
      <c r="AP8" s="770" t="s">
        <v>569</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68</v>
      </c>
      <c r="R9" s="784"/>
      <c r="S9" s="784"/>
      <c r="T9" s="784"/>
      <c r="U9" s="784"/>
      <c r="V9" s="784">
        <v>67</v>
      </c>
      <c r="W9" s="784"/>
      <c r="X9" s="784"/>
      <c r="Y9" s="784"/>
      <c r="Z9" s="784"/>
      <c r="AA9" s="784">
        <v>1</v>
      </c>
      <c r="AB9" s="784"/>
      <c r="AC9" s="784"/>
      <c r="AD9" s="784"/>
      <c r="AE9" s="785"/>
      <c r="AF9" s="786">
        <v>1</v>
      </c>
      <c r="AG9" s="787"/>
      <c r="AH9" s="787"/>
      <c r="AI9" s="787"/>
      <c r="AJ9" s="788"/>
      <c r="AK9" s="769">
        <v>4</v>
      </c>
      <c r="AL9" s="770"/>
      <c r="AM9" s="770"/>
      <c r="AN9" s="770"/>
      <c r="AO9" s="770"/>
      <c r="AP9" s="770" t="s">
        <v>569</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v>20571</v>
      </c>
      <c r="R23" s="793"/>
      <c r="S23" s="793"/>
      <c r="T23" s="793"/>
      <c r="U23" s="793"/>
      <c r="V23" s="793">
        <v>19801</v>
      </c>
      <c r="W23" s="793"/>
      <c r="X23" s="793"/>
      <c r="Y23" s="793"/>
      <c r="Z23" s="793"/>
      <c r="AA23" s="793">
        <v>770</v>
      </c>
      <c r="AB23" s="793"/>
      <c r="AC23" s="793"/>
      <c r="AD23" s="793"/>
      <c r="AE23" s="794"/>
      <c r="AF23" s="795">
        <v>537</v>
      </c>
      <c r="AG23" s="793"/>
      <c r="AH23" s="793"/>
      <c r="AI23" s="793"/>
      <c r="AJ23" s="796"/>
      <c r="AK23" s="797"/>
      <c r="AL23" s="798"/>
      <c r="AM23" s="798"/>
      <c r="AN23" s="798"/>
      <c r="AO23" s="798"/>
      <c r="AP23" s="793">
        <v>16875</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2734</v>
      </c>
      <c r="R28" s="823"/>
      <c r="S28" s="823"/>
      <c r="T28" s="823"/>
      <c r="U28" s="823"/>
      <c r="V28" s="823">
        <v>2705</v>
      </c>
      <c r="W28" s="823"/>
      <c r="X28" s="823"/>
      <c r="Y28" s="823"/>
      <c r="Z28" s="823"/>
      <c r="AA28" s="823">
        <v>28</v>
      </c>
      <c r="AB28" s="823"/>
      <c r="AC28" s="823"/>
      <c r="AD28" s="823"/>
      <c r="AE28" s="824"/>
      <c r="AF28" s="825">
        <v>28</v>
      </c>
      <c r="AG28" s="823"/>
      <c r="AH28" s="823"/>
      <c r="AI28" s="823"/>
      <c r="AJ28" s="826"/>
      <c r="AK28" s="827">
        <v>199</v>
      </c>
      <c r="AL28" s="828"/>
      <c r="AM28" s="828"/>
      <c r="AN28" s="828"/>
      <c r="AO28" s="828"/>
      <c r="AP28" s="828" t="s">
        <v>569</v>
      </c>
      <c r="AQ28" s="828"/>
      <c r="AR28" s="828"/>
      <c r="AS28" s="828"/>
      <c r="AT28" s="828"/>
      <c r="AU28" s="828" t="s">
        <v>569</v>
      </c>
      <c r="AV28" s="828"/>
      <c r="AW28" s="828"/>
      <c r="AX28" s="828"/>
      <c r="AY28" s="828"/>
      <c r="AZ28" s="829" t="s">
        <v>569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352</v>
      </c>
      <c r="R29" s="784"/>
      <c r="S29" s="784"/>
      <c r="T29" s="784"/>
      <c r="U29" s="784"/>
      <c r="V29" s="784">
        <v>345</v>
      </c>
      <c r="W29" s="784"/>
      <c r="X29" s="784"/>
      <c r="Y29" s="784"/>
      <c r="Z29" s="784"/>
      <c r="AA29" s="784">
        <v>7</v>
      </c>
      <c r="AB29" s="784"/>
      <c r="AC29" s="784"/>
      <c r="AD29" s="784"/>
      <c r="AE29" s="785"/>
      <c r="AF29" s="786">
        <v>7</v>
      </c>
      <c r="AG29" s="787"/>
      <c r="AH29" s="787"/>
      <c r="AI29" s="787"/>
      <c r="AJ29" s="788"/>
      <c r="AK29" s="834">
        <v>126</v>
      </c>
      <c r="AL29" s="830"/>
      <c r="AM29" s="830"/>
      <c r="AN29" s="830"/>
      <c r="AO29" s="830"/>
      <c r="AP29" s="830" t="s">
        <v>569</v>
      </c>
      <c r="AQ29" s="830"/>
      <c r="AR29" s="830"/>
      <c r="AS29" s="830"/>
      <c r="AT29" s="830"/>
      <c r="AU29" s="830" t="s">
        <v>569</v>
      </c>
      <c r="AV29" s="830"/>
      <c r="AW29" s="830"/>
      <c r="AX29" s="830"/>
      <c r="AY29" s="830"/>
      <c r="AZ29" s="831" t="s">
        <v>569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2930</v>
      </c>
      <c r="R30" s="784"/>
      <c r="S30" s="784"/>
      <c r="T30" s="784"/>
      <c r="U30" s="784"/>
      <c r="V30" s="784">
        <v>2845</v>
      </c>
      <c r="W30" s="784"/>
      <c r="X30" s="784"/>
      <c r="Y30" s="784"/>
      <c r="Z30" s="784"/>
      <c r="AA30" s="784">
        <v>85</v>
      </c>
      <c r="AB30" s="784"/>
      <c r="AC30" s="784"/>
      <c r="AD30" s="784"/>
      <c r="AE30" s="785"/>
      <c r="AF30" s="786">
        <v>85</v>
      </c>
      <c r="AG30" s="787"/>
      <c r="AH30" s="787"/>
      <c r="AI30" s="787"/>
      <c r="AJ30" s="788"/>
      <c r="AK30" s="834">
        <v>531</v>
      </c>
      <c r="AL30" s="830"/>
      <c r="AM30" s="830"/>
      <c r="AN30" s="830"/>
      <c r="AO30" s="830"/>
      <c r="AP30" s="830" t="s">
        <v>569</v>
      </c>
      <c r="AQ30" s="830"/>
      <c r="AR30" s="830"/>
      <c r="AS30" s="830"/>
      <c r="AT30" s="830"/>
      <c r="AU30" s="830" t="s">
        <v>569</v>
      </c>
      <c r="AV30" s="830"/>
      <c r="AW30" s="830"/>
      <c r="AX30" s="830"/>
      <c r="AY30" s="830"/>
      <c r="AZ30" s="831" t="s">
        <v>569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13</v>
      </c>
      <c r="R31" s="784"/>
      <c r="S31" s="784"/>
      <c r="T31" s="784"/>
      <c r="U31" s="784"/>
      <c r="V31" s="784">
        <v>12</v>
      </c>
      <c r="W31" s="784"/>
      <c r="X31" s="784"/>
      <c r="Y31" s="784"/>
      <c r="Z31" s="784"/>
      <c r="AA31" s="784">
        <v>1</v>
      </c>
      <c r="AB31" s="784"/>
      <c r="AC31" s="784"/>
      <c r="AD31" s="784"/>
      <c r="AE31" s="785"/>
      <c r="AF31" s="786">
        <v>1</v>
      </c>
      <c r="AG31" s="787"/>
      <c r="AH31" s="787"/>
      <c r="AI31" s="787"/>
      <c r="AJ31" s="788"/>
      <c r="AK31" s="834" t="s">
        <v>569</v>
      </c>
      <c r="AL31" s="830"/>
      <c r="AM31" s="830"/>
      <c r="AN31" s="830"/>
      <c r="AO31" s="830"/>
      <c r="AP31" s="830" t="s">
        <v>569</v>
      </c>
      <c r="AQ31" s="830"/>
      <c r="AR31" s="830"/>
      <c r="AS31" s="830"/>
      <c r="AT31" s="830"/>
      <c r="AU31" s="830" t="s">
        <v>569</v>
      </c>
      <c r="AV31" s="830"/>
      <c r="AW31" s="830"/>
      <c r="AX31" s="830"/>
      <c r="AY31" s="830"/>
      <c r="AZ31" s="831" t="s">
        <v>569</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273</v>
      </c>
      <c r="R32" s="784"/>
      <c r="S32" s="784"/>
      <c r="T32" s="784"/>
      <c r="U32" s="784"/>
      <c r="V32" s="784">
        <v>268</v>
      </c>
      <c r="W32" s="784"/>
      <c r="X32" s="784"/>
      <c r="Y32" s="784"/>
      <c r="Z32" s="784"/>
      <c r="AA32" s="784">
        <v>5</v>
      </c>
      <c r="AB32" s="784"/>
      <c r="AC32" s="784"/>
      <c r="AD32" s="784"/>
      <c r="AE32" s="785"/>
      <c r="AF32" s="786">
        <v>5</v>
      </c>
      <c r="AG32" s="787"/>
      <c r="AH32" s="787"/>
      <c r="AI32" s="787"/>
      <c r="AJ32" s="788"/>
      <c r="AK32" s="834">
        <v>156</v>
      </c>
      <c r="AL32" s="830"/>
      <c r="AM32" s="830"/>
      <c r="AN32" s="830"/>
      <c r="AO32" s="830"/>
      <c r="AP32" s="830">
        <v>32</v>
      </c>
      <c r="AQ32" s="830"/>
      <c r="AR32" s="830"/>
      <c r="AS32" s="830"/>
      <c r="AT32" s="830"/>
      <c r="AU32" s="830">
        <v>15</v>
      </c>
      <c r="AV32" s="830"/>
      <c r="AW32" s="830"/>
      <c r="AX32" s="830"/>
      <c r="AY32" s="830"/>
      <c r="AZ32" s="831" t="s">
        <v>569</v>
      </c>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395</v>
      </c>
      <c r="C33" s="781"/>
      <c r="D33" s="781"/>
      <c r="E33" s="781"/>
      <c r="F33" s="781"/>
      <c r="G33" s="781"/>
      <c r="H33" s="781"/>
      <c r="I33" s="781"/>
      <c r="J33" s="781"/>
      <c r="K33" s="781"/>
      <c r="L33" s="781"/>
      <c r="M33" s="781"/>
      <c r="N33" s="781"/>
      <c r="O33" s="781"/>
      <c r="P33" s="782"/>
      <c r="Q33" s="783">
        <v>91</v>
      </c>
      <c r="R33" s="784"/>
      <c r="S33" s="784"/>
      <c r="T33" s="784"/>
      <c r="U33" s="784"/>
      <c r="V33" s="784">
        <v>90</v>
      </c>
      <c r="W33" s="784"/>
      <c r="X33" s="784"/>
      <c r="Y33" s="784"/>
      <c r="Z33" s="784"/>
      <c r="AA33" s="784">
        <v>1</v>
      </c>
      <c r="AB33" s="784"/>
      <c r="AC33" s="784"/>
      <c r="AD33" s="784"/>
      <c r="AE33" s="785"/>
      <c r="AF33" s="786">
        <v>1</v>
      </c>
      <c r="AG33" s="787"/>
      <c r="AH33" s="787"/>
      <c r="AI33" s="787"/>
      <c r="AJ33" s="788"/>
      <c r="AK33" s="834">
        <v>54</v>
      </c>
      <c r="AL33" s="830"/>
      <c r="AM33" s="830"/>
      <c r="AN33" s="830"/>
      <c r="AO33" s="830"/>
      <c r="AP33" s="830">
        <v>19</v>
      </c>
      <c r="AQ33" s="830"/>
      <c r="AR33" s="830"/>
      <c r="AS33" s="830"/>
      <c r="AT33" s="830"/>
      <c r="AU33" s="830">
        <v>8</v>
      </c>
      <c r="AV33" s="830"/>
      <c r="AW33" s="830"/>
      <c r="AX33" s="830"/>
      <c r="AY33" s="830"/>
      <c r="AZ33" s="831" t="s">
        <v>569</v>
      </c>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396</v>
      </c>
      <c r="C34" s="781"/>
      <c r="D34" s="781"/>
      <c r="E34" s="781"/>
      <c r="F34" s="781"/>
      <c r="G34" s="781"/>
      <c r="H34" s="781"/>
      <c r="I34" s="781"/>
      <c r="J34" s="781"/>
      <c r="K34" s="781"/>
      <c r="L34" s="781"/>
      <c r="M34" s="781"/>
      <c r="N34" s="781"/>
      <c r="O34" s="781"/>
      <c r="P34" s="782"/>
      <c r="Q34" s="783">
        <v>750</v>
      </c>
      <c r="R34" s="784"/>
      <c r="S34" s="784"/>
      <c r="T34" s="784"/>
      <c r="U34" s="784"/>
      <c r="V34" s="784">
        <v>94</v>
      </c>
      <c r="W34" s="784"/>
      <c r="X34" s="784"/>
      <c r="Y34" s="784"/>
      <c r="Z34" s="784"/>
      <c r="AA34" s="784">
        <v>656</v>
      </c>
      <c r="AB34" s="784"/>
      <c r="AC34" s="784"/>
      <c r="AD34" s="784"/>
      <c r="AE34" s="785"/>
      <c r="AF34" s="786">
        <v>656</v>
      </c>
      <c r="AG34" s="787"/>
      <c r="AH34" s="787"/>
      <c r="AI34" s="787"/>
      <c r="AJ34" s="788"/>
      <c r="AK34" s="834">
        <v>212</v>
      </c>
      <c r="AL34" s="830"/>
      <c r="AM34" s="830"/>
      <c r="AN34" s="830"/>
      <c r="AO34" s="830"/>
      <c r="AP34" s="830">
        <v>561</v>
      </c>
      <c r="AQ34" s="830"/>
      <c r="AR34" s="830"/>
      <c r="AS34" s="830"/>
      <c r="AT34" s="830"/>
      <c r="AU34" s="830">
        <v>471</v>
      </c>
      <c r="AV34" s="830"/>
      <c r="AW34" s="830"/>
      <c r="AX34" s="830"/>
      <c r="AY34" s="830"/>
      <c r="AZ34" s="831" t="s">
        <v>569</v>
      </c>
      <c r="BA34" s="831"/>
      <c r="BB34" s="831"/>
      <c r="BC34" s="831"/>
      <c r="BD34" s="831"/>
      <c r="BE34" s="832" t="s">
        <v>397</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t="s">
        <v>398</v>
      </c>
      <c r="C35" s="781"/>
      <c r="D35" s="781"/>
      <c r="E35" s="781"/>
      <c r="F35" s="781"/>
      <c r="G35" s="781"/>
      <c r="H35" s="781"/>
      <c r="I35" s="781"/>
      <c r="J35" s="781"/>
      <c r="K35" s="781"/>
      <c r="L35" s="781"/>
      <c r="M35" s="781"/>
      <c r="N35" s="781"/>
      <c r="O35" s="781"/>
      <c r="P35" s="782"/>
      <c r="Q35" s="783">
        <v>408</v>
      </c>
      <c r="R35" s="784"/>
      <c r="S35" s="784"/>
      <c r="T35" s="784"/>
      <c r="U35" s="784"/>
      <c r="V35" s="784">
        <v>106</v>
      </c>
      <c r="W35" s="784"/>
      <c r="X35" s="784"/>
      <c r="Y35" s="784"/>
      <c r="Z35" s="784"/>
      <c r="AA35" s="784">
        <v>302</v>
      </c>
      <c r="AB35" s="784"/>
      <c r="AC35" s="784"/>
      <c r="AD35" s="784"/>
      <c r="AE35" s="785"/>
      <c r="AF35" s="786">
        <v>302</v>
      </c>
      <c r="AG35" s="787"/>
      <c r="AH35" s="787"/>
      <c r="AI35" s="787"/>
      <c r="AJ35" s="788"/>
      <c r="AK35" s="834" t="s">
        <v>569</v>
      </c>
      <c r="AL35" s="830"/>
      <c r="AM35" s="830"/>
      <c r="AN35" s="830"/>
      <c r="AO35" s="830"/>
      <c r="AP35" s="830" t="s">
        <v>569</v>
      </c>
      <c r="AQ35" s="830"/>
      <c r="AR35" s="830"/>
      <c r="AS35" s="830"/>
      <c r="AT35" s="830"/>
      <c r="AU35" s="830" t="s">
        <v>569</v>
      </c>
      <c r="AV35" s="830"/>
      <c r="AW35" s="830"/>
      <c r="AX35" s="830"/>
      <c r="AY35" s="830"/>
      <c r="AZ35" s="831" t="s">
        <v>569</v>
      </c>
      <c r="BA35" s="831"/>
      <c r="BB35" s="831"/>
      <c r="BC35" s="831"/>
      <c r="BD35" s="831"/>
      <c r="BE35" s="832" t="s">
        <v>397</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t="s">
        <v>399</v>
      </c>
      <c r="C36" s="781"/>
      <c r="D36" s="781"/>
      <c r="E36" s="781"/>
      <c r="F36" s="781"/>
      <c r="G36" s="781"/>
      <c r="H36" s="781"/>
      <c r="I36" s="781"/>
      <c r="J36" s="781"/>
      <c r="K36" s="781"/>
      <c r="L36" s="781"/>
      <c r="M36" s="781"/>
      <c r="N36" s="781"/>
      <c r="O36" s="781"/>
      <c r="P36" s="782"/>
      <c r="Q36" s="783">
        <v>129</v>
      </c>
      <c r="R36" s="784"/>
      <c r="S36" s="784"/>
      <c r="T36" s="784"/>
      <c r="U36" s="784"/>
      <c r="V36" s="784">
        <v>10</v>
      </c>
      <c r="W36" s="784"/>
      <c r="X36" s="784"/>
      <c r="Y36" s="784"/>
      <c r="Z36" s="784"/>
      <c r="AA36" s="784">
        <v>119</v>
      </c>
      <c r="AB36" s="784"/>
      <c r="AC36" s="784"/>
      <c r="AD36" s="784"/>
      <c r="AE36" s="785"/>
      <c r="AF36" s="786">
        <v>119</v>
      </c>
      <c r="AG36" s="787"/>
      <c r="AH36" s="787"/>
      <c r="AI36" s="787"/>
      <c r="AJ36" s="788"/>
      <c r="AK36" s="834">
        <v>249</v>
      </c>
      <c r="AL36" s="830"/>
      <c r="AM36" s="830"/>
      <c r="AN36" s="830"/>
      <c r="AO36" s="830"/>
      <c r="AP36" s="830">
        <v>2866</v>
      </c>
      <c r="AQ36" s="830"/>
      <c r="AR36" s="830"/>
      <c r="AS36" s="830"/>
      <c r="AT36" s="830"/>
      <c r="AU36" s="830">
        <v>2768</v>
      </c>
      <c r="AV36" s="830"/>
      <c r="AW36" s="830"/>
      <c r="AX36" s="830"/>
      <c r="AY36" s="830"/>
      <c r="AZ36" s="831" t="s">
        <v>569</v>
      </c>
      <c r="BA36" s="831"/>
      <c r="BB36" s="831"/>
      <c r="BC36" s="831"/>
      <c r="BD36" s="831"/>
      <c r="BE36" s="832" t="s">
        <v>397</v>
      </c>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t="s">
        <v>400</v>
      </c>
      <c r="C37" s="781"/>
      <c r="D37" s="781"/>
      <c r="E37" s="781"/>
      <c r="F37" s="781"/>
      <c r="G37" s="781"/>
      <c r="H37" s="781"/>
      <c r="I37" s="781"/>
      <c r="J37" s="781"/>
      <c r="K37" s="781"/>
      <c r="L37" s="781"/>
      <c r="M37" s="781"/>
      <c r="N37" s="781"/>
      <c r="O37" s="781"/>
      <c r="P37" s="782"/>
      <c r="Q37" s="783">
        <v>236</v>
      </c>
      <c r="R37" s="784"/>
      <c r="S37" s="784"/>
      <c r="T37" s="784"/>
      <c r="U37" s="784"/>
      <c r="V37" s="784">
        <v>235</v>
      </c>
      <c r="W37" s="784"/>
      <c r="X37" s="784"/>
      <c r="Y37" s="784"/>
      <c r="Z37" s="784"/>
      <c r="AA37" s="784">
        <v>1</v>
      </c>
      <c r="AB37" s="784"/>
      <c r="AC37" s="784"/>
      <c r="AD37" s="784"/>
      <c r="AE37" s="785"/>
      <c r="AF37" s="786">
        <v>1</v>
      </c>
      <c r="AG37" s="787"/>
      <c r="AH37" s="787"/>
      <c r="AI37" s="787"/>
      <c r="AJ37" s="788"/>
      <c r="AK37" s="834">
        <v>98</v>
      </c>
      <c r="AL37" s="830"/>
      <c r="AM37" s="830"/>
      <c r="AN37" s="830"/>
      <c r="AO37" s="830"/>
      <c r="AP37" s="830">
        <v>3642</v>
      </c>
      <c r="AQ37" s="830"/>
      <c r="AR37" s="830"/>
      <c r="AS37" s="830"/>
      <c r="AT37" s="830"/>
      <c r="AU37" s="830">
        <v>1322</v>
      </c>
      <c r="AV37" s="830"/>
      <c r="AW37" s="830"/>
      <c r="AX37" s="830"/>
      <c r="AY37" s="830"/>
      <c r="AZ37" s="831" t="s">
        <v>569</v>
      </c>
      <c r="BA37" s="831"/>
      <c r="BB37" s="831"/>
      <c r="BC37" s="831"/>
      <c r="BD37" s="831"/>
      <c r="BE37" s="832" t="s">
        <v>401</v>
      </c>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t="s">
        <v>402</v>
      </c>
      <c r="C38" s="781"/>
      <c r="D38" s="781"/>
      <c r="E38" s="781"/>
      <c r="F38" s="781"/>
      <c r="G38" s="781"/>
      <c r="H38" s="781"/>
      <c r="I38" s="781"/>
      <c r="J38" s="781"/>
      <c r="K38" s="781"/>
      <c r="L38" s="781"/>
      <c r="M38" s="781"/>
      <c r="N38" s="781"/>
      <c r="O38" s="781"/>
      <c r="P38" s="782"/>
      <c r="Q38" s="783">
        <v>53</v>
      </c>
      <c r="R38" s="784"/>
      <c r="S38" s="784"/>
      <c r="T38" s="784"/>
      <c r="U38" s="784"/>
      <c r="V38" s="784">
        <v>44</v>
      </c>
      <c r="W38" s="784"/>
      <c r="X38" s="784"/>
      <c r="Y38" s="784"/>
      <c r="Z38" s="784"/>
      <c r="AA38" s="784">
        <v>12</v>
      </c>
      <c r="AB38" s="784"/>
      <c r="AC38" s="784"/>
      <c r="AD38" s="784"/>
      <c r="AE38" s="785"/>
      <c r="AF38" s="786">
        <v>12</v>
      </c>
      <c r="AG38" s="787"/>
      <c r="AH38" s="787"/>
      <c r="AI38" s="787"/>
      <c r="AJ38" s="788"/>
      <c r="AK38" s="834" t="s">
        <v>569</v>
      </c>
      <c r="AL38" s="830"/>
      <c r="AM38" s="830"/>
      <c r="AN38" s="830"/>
      <c r="AO38" s="830"/>
      <c r="AP38" s="830" t="s">
        <v>569</v>
      </c>
      <c r="AQ38" s="830"/>
      <c r="AR38" s="830"/>
      <c r="AS38" s="830"/>
      <c r="AT38" s="830"/>
      <c r="AU38" s="830" t="s">
        <v>569</v>
      </c>
      <c r="AV38" s="830"/>
      <c r="AW38" s="830"/>
      <c r="AX38" s="830"/>
      <c r="AY38" s="830"/>
      <c r="AZ38" s="831" t="s">
        <v>569</v>
      </c>
      <c r="BA38" s="831"/>
      <c r="BB38" s="831"/>
      <c r="BC38" s="831"/>
      <c r="BD38" s="831"/>
      <c r="BE38" s="832" t="s">
        <v>401</v>
      </c>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t="s">
        <v>403</v>
      </c>
      <c r="C39" s="781"/>
      <c r="D39" s="781"/>
      <c r="E39" s="781"/>
      <c r="F39" s="781"/>
      <c r="G39" s="781"/>
      <c r="H39" s="781"/>
      <c r="I39" s="781"/>
      <c r="J39" s="781"/>
      <c r="K39" s="781"/>
      <c r="L39" s="781"/>
      <c r="M39" s="781"/>
      <c r="N39" s="781"/>
      <c r="O39" s="781"/>
      <c r="P39" s="782"/>
      <c r="Q39" s="783">
        <v>66</v>
      </c>
      <c r="R39" s="784"/>
      <c r="S39" s="784"/>
      <c r="T39" s="784"/>
      <c r="U39" s="784"/>
      <c r="V39" s="784">
        <v>66</v>
      </c>
      <c r="W39" s="784"/>
      <c r="X39" s="784"/>
      <c r="Y39" s="784"/>
      <c r="Z39" s="784"/>
      <c r="AA39" s="784">
        <v>0</v>
      </c>
      <c r="AB39" s="784"/>
      <c r="AC39" s="784"/>
      <c r="AD39" s="784"/>
      <c r="AE39" s="785"/>
      <c r="AF39" s="786">
        <v>0</v>
      </c>
      <c r="AG39" s="787"/>
      <c r="AH39" s="787"/>
      <c r="AI39" s="787"/>
      <c r="AJ39" s="788"/>
      <c r="AK39" s="834">
        <v>15</v>
      </c>
      <c r="AL39" s="830"/>
      <c r="AM39" s="830"/>
      <c r="AN39" s="830"/>
      <c r="AO39" s="830"/>
      <c r="AP39" s="831" t="s">
        <v>569</v>
      </c>
      <c r="AQ39" s="831"/>
      <c r="AR39" s="831"/>
      <c r="AS39" s="831"/>
      <c r="AT39" s="831"/>
      <c r="AU39" s="831" t="s">
        <v>569</v>
      </c>
      <c r="AV39" s="831"/>
      <c r="AW39" s="831"/>
      <c r="AX39" s="831"/>
      <c r="AY39" s="831"/>
      <c r="AZ39" s="831" t="s">
        <v>569</v>
      </c>
      <c r="BA39" s="831"/>
      <c r="BB39" s="831"/>
      <c r="BC39" s="831"/>
      <c r="BD39" s="831"/>
      <c r="BE39" s="832" t="s">
        <v>401</v>
      </c>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404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405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1216</v>
      </c>
      <c r="AG63" s="844"/>
      <c r="AH63" s="844"/>
      <c r="AI63" s="844"/>
      <c r="AJ63" s="845"/>
      <c r="AK63" s="846"/>
      <c r="AL63" s="841"/>
      <c r="AM63" s="841"/>
      <c r="AN63" s="841"/>
      <c r="AO63" s="841"/>
      <c r="AP63" s="844">
        <v>7120</v>
      </c>
      <c r="AQ63" s="844"/>
      <c r="AR63" s="844"/>
      <c r="AS63" s="844"/>
      <c r="AT63" s="844"/>
      <c r="AU63" s="844">
        <v>4584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407</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554</v>
      </c>
      <c r="C68" s="870"/>
      <c r="D68" s="870"/>
      <c r="E68" s="870"/>
      <c r="F68" s="870"/>
      <c r="G68" s="870"/>
      <c r="H68" s="870"/>
      <c r="I68" s="870"/>
      <c r="J68" s="870"/>
      <c r="K68" s="870"/>
      <c r="L68" s="870"/>
      <c r="M68" s="870"/>
      <c r="N68" s="870"/>
      <c r="O68" s="870"/>
      <c r="P68" s="871"/>
      <c r="Q68" s="872">
        <v>1536</v>
      </c>
      <c r="R68" s="866"/>
      <c r="S68" s="866"/>
      <c r="T68" s="866"/>
      <c r="U68" s="866"/>
      <c r="V68" s="866">
        <v>1506</v>
      </c>
      <c r="W68" s="866"/>
      <c r="X68" s="866"/>
      <c r="Y68" s="866"/>
      <c r="Z68" s="866"/>
      <c r="AA68" s="866">
        <v>30</v>
      </c>
      <c r="AB68" s="866"/>
      <c r="AC68" s="866"/>
      <c r="AD68" s="866"/>
      <c r="AE68" s="866"/>
      <c r="AF68" s="866">
        <v>30</v>
      </c>
      <c r="AG68" s="866"/>
      <c r="AH68" s="866"/>
      <c r="AI68" s="866"/>
      <c r="AJ68" s="866"/>
      <c r="AK68" s="866" t="s">
        <v>569</v>
      </c>
      <c r="AL68" s="866"/>
      <c r="AM68" s="866"/>
      <c r="AN68" s="866"/>
      <c r="AO68" s="866"/>
      <c r="AP68" s="866">
        <v>997</v>
      </c>
      <c r="AQ68" s="866"/>
      <c r="AR68" s="866"/>
      <c r="AS68" s="866"/>
      <c r="AT68" s="866"/>
      <c r="AU68" s="866">
        <v>437</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555</v>
      </c>
      <c r="C69" s="874"/>
      <c r="D69" s="874"/>
      <c r="E69" s="874"/>
      <c r="F69" s="874"/>
      <c r="G69" s="874"/>
      <c r="H69" s="874"/>
      <c r="I69" s="874"/>
      <c r="J69" s="874"/>
      <c r="K69" s="874"/>
      <c r="L69" s="874"/>
      <c r="M69" s="874"/>
      <c r="N69" s="874"/>
      <c r="O69" s="874"/>
      <c r="P69" s="875"/>
      <c r="Q69" s="876">
        <v>6261</v>
      </c>
      <c r="R69" s="830"/>
      <c r="S69" s="830"/>
      <c r="T69" s="830"/>
      <c r="U69" s="830"/>
      <c r="V69" s="830">
        <v>5765</v>
      </c>
      <c r="W69" s="830"/>
      <c r="X69" s="830"/>
      <c r="Y69" s="830"/>
      <c r="Z69" s="830"/>
      <c r="AA69" s="830">
        <v>496</v>
      </c>
      <c r="AB69" s="830"/>
      <c r="AC69" s="830"/>
      <c r="AD69" s="830"/>
      <c r="AE69" s="830"/>
      <c r="AF69" s="830">
        <v>496</v>
      </c>
      <c r="AG69" s="830"/>
      <c r="AH69" s="830"/>
      <c r="AI69" s="830"/>
      <c r="AJ69" s="830"/>
      <c r="AK69" s="830">
        <v>27</v>
      </c>
      <c r="AL69" s="830"/>
      <c r="AM69" s="830"/>
      <c r="AN69" s="830"/>
      <c r="AO69" s="830"/>
      <c r="AP69" s="830" t="s">
        <v>569</v>
      </c>
      <c r="AQ69" s="830"/>
      <c r="AR69" s="830"/>
      <c r="AS69" s="830"/>
      <c r="AT69" s="830"/>
      <c r="AU69" s="830" t="s">
        <v>569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556</v>
      </c>
      <c r="C70" s="874"/>
      <c r="D70" s="874"/>
      <c r="E70" s="874"/>
      <c r="F70" s="874"/>
      <c r="G70" s="874"/>
      <c r="H70" s="874"/>
      <c r="I70" s="874"/>
      <c r="J70" s="874"/>
      <c r="K70" s="874"/>
      <c r="L70" s="874"/>
      <c r="M70" s="874"/>
      <c r="N70" s="874"/>
      <c r="O70" s="874"/>
      <c r="P70" s="875"/>
      <c r="Q70" s="876">
        <v>42</v>
      </c>
      <c r="R70" s="830"/>
      <c r="S70" s="830"/>
      <c r="T70" s="830"/>
      <c r="U70" s="830"/>
      <c r="V70" s="830">
        <v>35</v>
      </c>
      <c r="W70" s="830"/>
      <c r="X70" s="830"/>
      <c r="Y70" s="830"/>
      <c r="Z70" s="830"/>
      <c r="AA70" s="830">
        <v>7</v>
      </c>
      <c r="AB70" s="830"/>
      <c r="AC70" s="830"/>
      <c r="AD70" s="830"/>
      <c r="AE70" s="830"/>
      <c r="AF70" s="830">
        <v>7</v>
      </c>
      <c r="AG70" s="830"/>
      <c r="AH70" s="830"/>
      <c r="AI70" s="830"/>
      <c r="AJ70" s="830"/>
      <c r="AK70" s="830" t="s">
        <v>569</v>
      </c>
      <c r="AL70" s="830"/>
      <c r="AM70" s="830"/>
      <c r="AN70" s="830"/>
      <c r="AO70" s="830"/>
      <c r="AP70" s="830" t="s">
        <v>569</v>
      </c>
      <c r="AQ70" s="830"/>
      <c r="AR70" s="830"/>
      <c r="AS70" s="830"/>
      <c r="AT70" s="830"/>
      <c r="AU70" s="830" t="s">
        <v>569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557</v>
      </c>
      <c r="C71" s="874"/>
      <c r="D71" s="874"/>
      <c r="E71" s="874"/>
      <c r="F71" s="874"/>
      <c r="G71" s="874"/>
      <c r="H71" s="874"/>
      <c r="I71" s="874"/>
      <c r="J71" s="874"/>
      <c r="K71" s="874"/>
      <c r="L71" s="874"/>
      <c r="M71" s="874"/>
      <c r="N71" s="874"/>
      <c r="O71" s="874"/>
      <c r="P71" s="875"/>
      <c r="Q71" s="876">
        <v>19</v>
      </c>
      <c r="R71" s="830"/>
      <c r="S71" s="830"/>
      <c r="T71" s="830"/>
      <c r="U71" s="830"/>
      <c r="V71" s="830">
        <v>17</v>
      </c>
      <c r="W71" s="830"/>
      <c r="X71" s="830"/>
      <c r="Y71" s="830"/>
      <c r="Z71" s="830"/>
      <c r="AA71" s="830">
        <v>2</v>
      </c>
      <c r="AB71" s="830"/>
      <c r="AC71" s="830"/>
      <c r="AD71" s="830"/>
      <c r="AE71" s="830"/>
      <c r="AF71" s="830">
        <v>2</v>
      </c>
      <c r="AG71" s="830"/>
      <c r="AH71" s="830"/>
      <c r="AI71" s="830"/>
      <c r="AJ71" s="830"/>
      <c r="AK71" s="830" t="s">
        <v>569</v>
      </c>
      <c r="AL71" s="830"/>
      <c r="AM71" s="830"/>
      <c r="AN71" s="830"/>
      <c r="AO71" s="830"/>
      <c r="AP71" s="830" t="s">
        <v>569</v>
      </c>
      <c r="AQ71" s="830"/>
      <c r="AR71" s="830"/>
      <c r="AS71" s="830"/>
      <c r="AT71" s="830"/>
      <c r="AU71" s="830" t="s">
        <v>569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558</v>
      </c>
      <c r="C72" s="874"/>
      <c r="D72" s="874"/>
      <c r="E72" s="874"/>
      <c r="F72" s="874"/>
      <c r="G72" s="874"/>
      <c r="H72" s="874"/>
      <c r="I72" s="874"/>
      <c r="J72" s="874"/>
      <c r="K72" s="874"/>
      <c r="L72" s="874"/>
      <c r="M72" s="874"/>
      <c r="N72" s="874"/>
      <c r="O72" s="874"/>
      <c r="P72" s="875"/>
      <c r="Q72" s="876">
        <v>3</v>
      </c>
      <c r="R72" s="830"/>
      <c r="S72" s="830"/>
      <c r="T72" s="830"/>
      <c r="U72" s="830"/>
      <c r="V72" s="830">
        <v>1</v>
      </c>
      <c r="W72" s="830"/>
      <c r="X72" s="830"/>
      <c r="Y72" s="830"/>
      <c r="Z72" s="830"/>
      <c r="AA72" s="830">
        <v>2</v>
      </c>
      <c r="AB72" s="830"/>
      <c r="AC72" s="830"/>
      <c r="AD72" s="830"/>
      <c r="AE72" s="830"/>
      <c r="AF72" s="830">
        <v>2</v>
      </c>
      <c r="AG72" s="830"/>
      <c r="AH72" s="830"/>
      <c r="AI72" s="830"/>
      <c r="AJ72" s="830"/>
      <c r="AK72" s="830" t="s">
        <v>569</v>
      </c>
      <c r="AL72" s="830"/>
      <c r="AM72" s="830"/>
      <c r="AN72" s="830"/>
      <c r="AO72" s="830"/>
      <c r="AP72" s="830" t="s">
        <v>569</v>
      </c>
      <c r="AQ72" s="830"/>
      <c r="AR72" s="830"/>
      <c r="AS72" s="830"/>
      <c r="AT72" s="830"/>
      <c r="AU72" s="830" t="s">
        <v>569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559</v>
      </c>
      <c r="C73" s="874"/>
      <c r="D73" s="874"/>
      <c r="E73" s="874"/>
      <c r="F73" s="874"/>
      <c r="G73" s="874"/>
      <c r="H73" s="874"/>
      <c r="I73" s="874"/>
      <c r="J73" s="874"/>
      <c r="K73" s="874"/>
      <c r="L73" s="874"/>
      <c r="M73" s="874"/>
      <c r="N73" s="874"/>
      <c r="O73" s="874"/>
      <c r="P73" s="875"/>
      <c r="Q73" s="876">
        <v>6</v>
      </c>
      <c r="R73" s="830"/>
      <c r="S73" s="830"/>
      <c r="T73" s="830"/>
      <c r="U73" s="830"/>
      <c r="V73" s="830">
        <v>2</v>
      </c>
      <c r="W73" s="830"/>
      <c r="X73" s="830"/>
      <c r="Y73" s="830"/>
      <c r="Z73" s="830"/>
      <c r="AA73" s="830">
        <v>4</v>
      </c>
      <c r="AB73" s="830"/>
      <c r="AC73" s="830"/>
      <c r="AD73" s="830"/>
      <c r="AE73" s="830"/>
      <c r="AF73" s="830">
        <v>4</v>
      </c>
      <c r="AG73" s="830"/>
      <c r="AH73" s="830"/>
      <c r="AI73" s="830"/>
      <c r="AJ73" s="830"/>
      <c r="AK73" s="830" t="s">
        <v>569</v>
      </c>
      <c r="AL73" s="830"/>
      <c r="AM73" s="830"/>
      <c r="AN73" s="830"/>
      <c r="AO73" s="830"/>
      <c r="AP73" s="830" t="s">
        <v>569</v>
      </c>
      <c r="AQ73" s="830"/>
      <c r="AR73" s="830"/>
      <c r="AS73" s="830"/>
      <c r="AT73" s="830"/>
      <c r="AU73" s="830" t="s">
        <v>569</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560</v>
      </c>
      <c r="C74" s="874"/>
      <c r="D74" s="874"/>
      <c r="E74" s="874"/>
      <c r="F74" s="874"/>
      <c r="G74" s="874"/>
      <c r="H74" s="874"/>
      <c r="I74" s="874"/>
      <c r="J74" s="874"/>
      <c r="K74" s="874"/>
      <c r="L74" s="874"/>
      <c r="M74" s="874"/>
      <c r="N74" s="874"/>
      <c r="O74" s="874"/>
      <c r="P74" s="875"/>
      <c r="Q74" s="876">
        <v>26</v>
      </c>
      <c r="R74" s="830"/>
      <c r="S74" s="830"/>
      <c r="T74" s="830"/>
      <c r="U74" s="830"/>
      <c r="V74" s="830">
        <v>25</v>
      </c>
      <c r="W74" s="830"/>
      <c r="X74" s="830"/>
      <c r="Y74" s="830"/>
      <c r="Z74" s="830"/>
      <c r="AA74" s="830">
        <v>1</v>
      </c>
      <c r="AB74" s="830"/>
      <c r="AC74" s="830"/>
      <c r="AD74" s="830"/>
      <c r="AE74" s="830"/>
      <c r="AF74" s="830">
        <v>1</v>
      </c>
      <c r="AG74" s="830"/>
      <c r="AH74" s="830"/>
      <c r="AI74" s="830"/>
      <c r="AJ74" s="830"/>
      <c r="AK74" s="830" t="s">
        <v>569</v>
      </c>
      <c r="AL74" s="830"/>
      <c r="AM74" s="830"/>
      <c r="AN74" s="830"/>
      <c r="AO74" s="830"/>
      <c r="AP74" s="830" t="s">
        <v>569</v>
      </c>
      <c r="AQ74" s="830"/>
      <c r="AR74" s="830"/>
      <c r="AS74" s="830"/>
      <c r="AT74" s="830"/>
      <c r="AU74" s="830" t="s">
        <v>569</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561</v>
      </c>
      <c r="C75" s="874"/>
      <c r="D75" s="874"/>
      <c r="E75" s="874"/>
      <c r="F75" s="874"/>
      <c r="G75" s="874"/>
      <c r="H75" s="874"/>
      <c r="I75" s="874"/>
      <c r="J75" s="874"/>
      <c r="K75" s="874"/>
      <c r="L75" s="874"/>
      <c r="M75" s="874"/>
      <c r="N75" s="874"/>
      <c r="O75" s="874"/>
      <c r="P75" s="875"/>
      <c r="Q75" s="877">
        <v>546</v>
      </c>
      <c r="R75" s="878"/>
      <c r="S75" s="878"/>
      <c r="T75" s="878"/>
      <c r="U75" s="834"/>
      <c r="V75" s="879">
        <v>510</v>
      </c>
      <c r="W75" s="878"/>
      <c r="X75" s="878"/>
      <c r="Y75" s="878"/>
      <c r="Z75" s="834"/>
      <c r="AA75" s="879">
        <v>36</v>
      </c>
      <c r="AB75" s="878"/>
      <c r="AC75" s="878"/>
      <c r="AD75" s="878"/>
      <c r="AE75" s="834"/>
      <c r="AF75" s="879">
        <v>36</v>
      </c>
      <c r="AG75" s="878"/>
      <c r="AH75" s="878"/>
      <c r="AI75" s="878"/>
      <c r="AJ75" s="834"/>
      <c r="AK75" s="879">
        <v>48</v>
      </c>
      <c r="AL75" s="878"/>
      <c r="AM75" s="878"/>
      <c r="AN75" s="878"/>
      <c r="AO75" s="834"/>
      <c r="AP75" s="830" t="s">
        <v>569</v>
      </c>
      <c r="AQ75" s="830"/>
      <c r="AR75" s="830"/>
      <c r="AS75" s="830"/>
      <c r="AT75" s="830"/>
      <c r="AU75" s="830" t="s">
        <v>569</v>
      </c>
      <c r="AV75" s="830"/>
      <c r="AW75" s="830"/>
      <c r="AX75" s="830"/>
      <c r="AY75" s="830"/>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562</v>
      </c>
      <c r="C76" s="874"/>
      <c r="D76" s="874"/>
      <c r="E76" s="874"/>
      <c r="F76" s="874"/>
      <c r="G76" s="874"/>
      <c r="H76" s="874"/>
      <c r="I76" s="874"/>
      <c r="J76" s="874"/>
      <c r="K76" s="874"/>
      <c r="L76" s="874"/>
      <c r="M76" s="874"/>
      <c r="N76" s="874"/>
      <c r="O76" s="874"/>
      <c r="P76" s="875"/>
      <c r="Q76" s="877">
        <v>247080</v>
      </c>
      <c r="R76" s="878"/>
      <c r="S76" s="878"/>
      <c r="T76" s="878"/>
      <c r="U76" s="834"/>
      <c r="V76" s="879">
        <v>239886</v>
      </c>
      <c r="W76" s="878"/>
      <c r="X76" s="878"/>
      <c r="Y76" s="878"/>
      <c r="Z76" s="834"/>
      <c r="AA76" s="879">
        <v>7194</v>
      </c>
      <c r="AB76" s="878"/>
      <c r="AC76" s="878"/>
      <c r="AD76" s="878"/>
      <c r="AE76" s="834"/>
      <c r="AF76" s="879">
        <v>7194</v>
      </c>
      <c r="AG76" s="878"/>
      <c r="AH76" s="878"/>
      <c r="AI76" s="878"/>
      <c r="AJ76" s="834"/>
      <c r="AK76" s="879">
        <v>271</v>
      </c>
      <c r="AL76" s="878"/>
      <c r="AM76" s="878"/>
      <c r="AN76" s="878"/>
      <c r="AO76" s="834"/>
      <c r="AP76" s="830" t="s">
        <v>569</v>
      </c>
      <c r="AQ76" s="830"/>
      <c r="AR76" s="830"/>
      <c r="AS76" s="830"/>
      <c r="AT76" s="830"/>
      <c r="AU76" s="830" t="s">
        <v>569</v>
      </c>
      <c r="AV76" s="830"/>
      <c r="AW76" s="830"/>
      <c r="AX76" s="830"/>
      <c r="AY76" s="830"/>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7772</v>
      </c>
      <c r="AG88" s="844"/>
      <c r="AH88" s="844"/>
      <c r="AI88" s="844"/>
      <c r="AJ88" s="844"/>
      <c r="AK88" s="841"/>
      <c r="AL88" s="841"/>
      <c r="AM88" s="841"/>
      <c r="AN88" s="841"/>
      <c r="AO88" s="841"/>
      <c r="AP88" s="844">
        <v>997</v>
      </c>
      <c r="AQ88" s="844"/>
      <c r="AR88" s="844"/>
      <c r="AS88" s="844"/>
      <c r="AT88" s="844"/>
      <c r="AU88" s="844">
        <v>437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410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t="s">
        <v>496</v>
      </c>
      <c r="CS102" s="852"/>
      <c r="CT102" s="852"/>
      <c r="CU102" s="852"/>
      <c r="CV102" s="891"/>
      <c r="CW102" s="890" t="s">
        <v>496</v>
      </c>
      <c r="CX102" s="852"/>
      <c r="CY102" s="852"/>
      <c r="CZ102" s="852"/>
      <c r="DA102" s="891"/>
      <c r="DB102" s="890">
        <v>91</v>
      </c>
      <c r="DC102" s="852"/>
      <c r="DD102" s="852"/>
      <c r="DE102" s="852"/>
      <c r="DF102" s="891"/>
      <c r="DG102" s="890" t="s">
        <v>496</v>
      </c>
      <c r="DH102" s="852"/>
      <c r="DI102" s="852"/>
      <c r="DJ102" s="852"/>
      <c r="DK102" s="891"/>
      <c r="DL102" s="890">
        <v>32</v>
      </c>
      <c r="DM102" s="852"/>
      <c r="DN102" s="852"/>
      <c r="DO102" s="852"/>
      <c r="DP102" s="891"/>
      <c r="DQ102" s="890">
        <v>10</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411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412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413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418</v>
      </c>
      <c r="AB109" s="893"/>
      <c r="AC109" s="893"/>
      <c r="AD109" s="893"/>
      <c r="AE109" s="894"/>
      <c r="AF109" s="892" t="s">
        <v>419</v>
      </c>
      <c r="AG109" s="893"/>
      <c r="AH109" s="893"/>
      <c r="AI109" s="893"/>
      <c r="AJ109" s="894"/>
      <c r="AK109" s="892" t="s">
        <v>294</v>
      </c>
      <c r="AL109" s="893"/>
      <c r="AM109" s="893"/>
      <c r="AN109" s="893"/>
      <c r="AO109" s="894"/>
      <c r="AP109" s="892" t="s">
        <v>420</v>
      </c>
      <c r="AQ109" s="893"/>
      <c r="AR109" s="893"/>
      <c r="AS109" s="893"/>
      <c r="AT109" s="895"/>
      <c r="AU109" s="912" t="s">
        <v>417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418</v>
      </c>
      <c r="BR109" s="893"/>
      <c r="BS109" s="893"/>
      <c r="BT109" s="893"/>
      <c r="BU109" s="894"/>
      <c r="BV109" s="892" t="s">
        <v>419</v>
      </c>
      <c r="BW109" s="893"/>
      <c r="BX109" s="893"/>
      <c r="BY109" s="893"/>
      <c r="BZ109" s="894"/>
      <c r="CA109" s="892" t="s">
        <v>294</v>
      </c>
      <c r="CB109" s="893"/>
      <c r="CC109" s="893"/>
      <c r="CD109" s="893"/>
      <c r="CE109" s="894"/>
      <c r="CF109" s="913" t="s">
        <v>420</v>
      </c>
      <c r="CG109" s="913"/>
      <c r="CH109" s="913"/>
      <c r="CI109" s="913"/>
      <c r="CJ109" s="913"/>
      <c r="CK109" s="892" t="s">
        <v>421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418</v>
      </c>
      <c r="DH109" s="893"/>
      <c r="DI109" s="893"/>
      <c r="DJ109" s="893"/>
      <c r="DK109" s="894"/>
      <c r="DL109" s="892" t="s">
        <v>419</v>
      </c>
      <c r="DM109" s="893"/>
      <c r="DN109" s="893"/>
      <c r="DO109" s="893"/>
      <c r="DP109" s="894"/>
      <c r="DQ109" s="892" t="s">
        <v>294</v>
      </c>
      <c r="DR109" s="893"/>
      <c r="DS109" s="893"/>
      <c r="DT109" s="893"/>
      <c r="DU109" s="894"/>
      <c r="DV109" s="892" t="s">
        <v>420</v>
      </c>
      <c r="DW109" s="893"/>
      <c r="DX109" s="893"/>
      <c r="DY109" s="893"/>
      <c r="DZ109" s="895"/>
    </row>
    <row r="110" spans="1:131" s="218" customFormat="1" ht="26.25" customHeight="1" x14ac:dyDescent="0.15">
      <c r="A110" s="896" t="s">
        <v>422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2003604</v>
      </c>
      <c r="AB110" s="900"/>
      <c r="AC110" s="900"/>
      <c r="AD110" s="900"/>
      <c r="AE110" s="901"/>
      <c r="AF110" s="902">
        <v>1777795</v>
      </c>
      <c r="AG110" s="900"/>
      <c r="AH110" s="900"/>
      <c r="AI110" s="900"/>
      <c r="AJ110" s="901"/>
      <c r="AK110" s="902">
        <v>1735613</v>
      </c>
      <c r="AL110" s="900"/>
      <c r="AM110" s="900"/>
      <c r="AN110" s="900"/>
      <c r="AO110" s="901"/>
      <c r="AP110" s="903">
        <v>22.3</v>
      </c>
      <c r="AQ110" s="904"/>
      <c r="AR110" s="904"/>
      <c r="AS110" s="904"/>
      <c r="AT110" s="905"/>
      <c r="AU110" s="906" t="s">
        <v>69</v>
      </c>
      <c r="AV110" s="907"/>
      <c r="AW110" s="907"/>
      <c r="AX110" s="907"/>
      <c r="AY110" s="907"/>
      <c r="AZ110" s="929" t="s">
        <v>423</v>
      </c>
      <c r="BA110" s="897"/>
      <c r="BB110" s="897"/>
      <c r="BC110" s="897"/>
      <c r="BD110" s="897"/>
      <c r="BE110" s="897"/>
      <c r="BF110" s="897"/>
      <c r="BG110" s="897"/>
      <c r="BH110" s="897"/>
      <c r="BI110" s="897"/>
      <c r="BJ110" s="897"/>
      <c r="BK110" s="897"/>
      <c r="BL110" s="897"/>
      <c r="BM110" s="897"/>
      <c r="BN110" s="897"/>
      <c r="BO110" s="897"/>
      <c r="BP110" s="898"/>
      <c r="BQ110" s="930">
        <v>18155103</v>
      </c>
      <c r="BR110" s="931"/>
      <c r="BS110" s="931"/>
      <c r="BT110" s="931"/>
      <c r="BU110" s="931"/>
      <c r="BV110" s="931">
        <v>17312645</v>
      </c>
      <c r="BW110" s="931"/>
      <c r="BX110" s="931"/>
      <c r="BY110" s="931"/>
      <c r="BZ110" s="931"/>
      <c r="CA110" s="931">
        <v>16874839</v>
      </c>
      <c r="CB110" s="931"/>
      <c r="CC110" s="931"/>
      <c r="CD110" s="931"/>
      <c r="CE110" s="931"/>
      <c r="CF110" s="944">
        <v>217.3</v>
      </c>
      <c r="CG110" s="945"/>
      <c r="CH110" s="945"/>
      <c r="CI110" s="945"/>
      <c r="CJ110" s="945"/>
      <c r="CK110" s="946" t="s">
        <v>424</v>
      </c>
      <c r="CL110" s="947"/>
      <c r="CM110" s="929" t="s">
        <v>425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427</v>
      </c>
      <c r="BA111" s="923"/>
      <c r="BB111" s="923"/>
      <c r="BC111" s="923"/>
      <c r="BD111" s="923"/>
      <c r="BE111" s="923"/>
      <c r="BF111" s="923"/>
      <c r="BG111" s="923"/>
      <c r="BH111" s="923"/>
      <c r="BI111" s="923"/>
      <c r="BJ111" s="923"/>
      <c r="BK111" s="923"/>
      <c r="BL111" s="923"/>
      <c r="BM111" s="923"/>
      <c r="BN111" s="923"/>
      <c r="BO111" s="923"/>
      <c r="BP111" s="924"/>
      <c r="BQ111" s="925">
        <v>51111</v>
      </c>
      <c r="BR111" s="926"/>
      <c r="BS111" s="926"/>
      <c r="BT111" s="926"/>
      <c r="BU111" s="926"/>
      <c r="BV111" s="926">
        <v>33553</v>
      </c>
      <c r="BW111" s="926"/>
      <c r="BX111" s="926"/>
      <c r="BY111" s="926"/>
      <c r="BZ111" s="926"/>
      <c r="CA111" s="926">
        <v>19520</v>
      </c>
      <c r="CB111" s="926"/>
      <c r="CC111" s="926"/>
      <c r="CD111" s="926"/>
      <c r="CE111" s="926"/>
      <c r="CF111" s="920">
        <v>0.3</v>
      </c>
      <c r="CG111" s="921"/>
      <c r="CH111" s="921"/>
      <c r="CI111" s="921"/>
      <c r="CJ111" s="921"/>
      <c r="CK111" s="948"/>
      <c r="CL111" s="949"/>
      <c r="CM111" s="922" t="s">
        <v>428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429</v>
      </c>
      <c r="B112" s="953"/>
      <c r="C112" s="923" t="s">
        <v>430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431</v>
      </c>
      <c r="BA112" s="923"/>
      <c r="BB112" s="923"/>
      <c r="BC112" s="923"/>
      <c r="BD112" s="923"/>
      <c r="BE112" s="923"/>
      <c r="BF112" s="923"/>
      <c r="BG112" s="923"/>
      <c r="BH112" s="923"/>
      <c r="BI112" s="923"/>
      <c r="BJ112" s="923"/>
      <c r="BK112" s="923"/>
      <c r="BL112" s="923"/>
      <c r="BM112" s="923"/>
      <c r="BN112" s="923"/>
      <c r="BO112" s="923"/>
      <c r="BP112" s="924"/>
      <c r="BQ112" s="925">
        <v>3856899</v>
      </c>
      <c r="BR112" s="926"/>
      <c r="BS112" s="926"/>
      <c r="BT112" s="926"/>
      <c r="BU112" s="926"/>
      <c r="BV112" s="926">
        <v>4293565</v>
      </c>
      <c r="BW112" s="926"/>
      <c r="BX112" s="926"/>
      <c r="BY112" s="926"/>
      <c r="BZ112" s="926"/>
      <c r="CA112" s="926">
        <v>4585234</v>
      </c>
      <c r="CB112" s="926"/>
      <c r="CC112" s="926"/>
      <c r="CD112" s="926"/>
      <c r="CE112" s="926"/>
      <c r="CF112" s="920">
        <v>59</v>
      </c>
      <c r="CG112" s="921"/>
      <c r="CH112" s="921"/>
      <c r="CI112" s="921"/>
      <c r="CJ112" s="921"/>
      <c r="CK112" s="948"/>
      <c r="CL112" s="949"/>
      <c r="CM112" s="922" t="s">
        <v>432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433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470743</v>
      </c>
      <c r="AB113" s="938"/>
      <c r="AC113" s="938"/>
      <c r="AD113" s="938"/>
      <c r="AE113" s="939"/>
      <c r="AF113" s="940">
        <v>537003</v>
      </c>
      <c r="AG113" s="938"/>
      <c r="AH113" s="938"/>
      <c r="AI113" s="938"/>
      <c r="AJ113" s="939"/>
      <c r="AK113" s="940">
        <v>493496</v>
      </c>
      <c r="AL113" s="938"/>
      <c r="AM113" s="938"/>
      <c r="AN113" s="938"/>
      <c r="AO113" s="939"/>
      <c r="AP113" s="941">
        <v>6.4</v>
      </c>
      <c r="AQ113" s="942"/>
      <c r="AR113" s="942"/>
      <c r="AS113" s="942"/>
      <c r="AT113" s="943"/>
      <c r="AU113" s="908"/>
      <c r="AV113" s="909"/>
      <c r="AW113" s="909"/>
      <c r="AX113" s="909"/>
      <c r="AY113" s="909"/>
      <c r="AZ113" s="922" t="s">
        <v>434</v>
      </c>
      <c r="BA113" s="923"/>
      <c r="BB113" s="923"/>
      <c r="BC113" s="923"/>
      <c r="BD113" s="923"/>
      <c r="BE113" s="923"/>
      <c r="BF113" s="923"/>
      <c r="BG113" s="923"/>
      <c r="BH113" s="923"/>
      <c r="BI113" s="923"/>
      <c r="BJ113" s="923"/>
      <c r="BK113" s="923"/>
      <c r="BL113" s="923"/>
      <c r="BM113" s="923"/>
      <c r="BN113" s="923"/>
      <c r="BO113" s="923"/>
      <c r="BP113" s="924"/>
      <c r="BQ113" s="925">
        <v>537563</v>
      </c>
      <c r="BR113" s="926"/>
      <c r="BS113" s="926"/>
      <c r="BT113" s="926"/>
      <c r="BU113" s="926"/>
      <c r="BV113" s="926">
        <v>487550</v>
      </c>
      <c r="BW113" s="926"/>
      <c r="BX113" s="926"/>
      <c r="BY113" s="926"/>
      <c r="BZ113" s="926"/>
      <c r="CA113" s="926">
        <v>437493</v>
      </c>
      <c r="CB113" s="926"/>
      <c r="CC113" s="926"/>
      <c r="CD113" s="926"/>
      <c r="CE113" s="926"/>
      <c r="CF113" s="920">
        <v>5.6</v>
      </c>
      <c r="CG113" s="921"/>
      <c r="CH113" s="921"/>
      <c r="CI113" s="921"/>
      <c r="CJ113" s="921"/>
      <c r="CK113" s="948"/>
      <c r="CL113" s="949"/>
      <c r="CM113" s="922" t="s">
        <v>435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49947</v>
      </c>
      <c r="AB114" s="959"/>
      <c r="AC114" s="959"/>
      <c r="AD114" s="959"/>
      <c r="AE114" s="960"/>
      <c r="AF114" s="961">
        <v>50462</v>
      </c>
      <c r="AG114" s="959"/>
      <c r="AH114" s="959"/>
      <c r="AI114" s="959"/>
      <c r="AJ114" s="960"/>
      <c r="AK114" s="961">
        <v>50462</v>
      </c>
      <c r="AL114" s="959"/>
      <c r="AM114" s="959"/>
      <c r="AN114" s="959"/>
      <c r="AO114" s="960"/>
      <c r="AP114" s="962">
        <v>0.6</v>
      </c>
      <c r="AQ114" s="963"/>
      <c r="AR114" s="963"/>
      <c r="AS114" s="963"/>
      <c r="AT114" s="964"/>
      <c r="AU114" s="908"/>
      <c r="AV114" s="909"/>
      <c r="AW114" s="909"/>
      <c r="AX114" s="909"/>
      <c r="AY114" s="909"/>
      <c r="AZ114" s="922" t="s">
        <v>437</v>
      </c>
      <c r="BA114" s="923"/>
      <c r="BB114" s="923"/>
      <c r="BC114" s="923"/>
      <c r="BD114" s="923"/>
      <c r="BE114" s="923"/>
      <c r="BF114" s="923"/>
      <c r="BG114" s="923"/>
      <c r="BH114" s="923"/>
      <c r="BI114" s="923"/>
      <c r="BJ114" s="923"/>
      <c r="BK114" s="923"/>
      <c r="BL114" s="923"/>
      <c r="BM114" s="923"/>
      <c r="BN114" s="923"/>
      <c r="BO114" s="923"/>
      <c r="BP114" s="924"/>
      <c r="BQ114" s="925">
        <v>3189462</v>
      </c>
      <c r="BR114" s="926"/>
      <c r="BS114" s="926"/>
      <c r="BT114" s="926"/>
      <c r="BU114" s="926"/>
      <c r="BV114" s="926">
        <v>3247193</v>
      </c>
      <c r="BW114" s="926"/>
      <c r="BX114" s="926"/>
      <c r="BY114" s="926"/>
      <c r="BZ114" s="926"/>
      <c r="CA114" s="926">
        <v>3127979</v>
      </c>
      <c r="CB114" s="926"/>
      <c r="CC114" s="926"/>
      <c r="CD114" s="926"/>
      <c r="CE114" s="926"/>
      <c r="CF114" s="920">
        <v>40.299999999999997</v>
      </c>
      <c r="CG114" s="921"/>
      <c r="CH114" s="921"/>
      <c r="CI114" s="921"/>
      <c r="CJ114" s="921"/>
      <c r="CK114" s="948"/>
      <c r="CL114" s="949"/>
      <c r="CM114" s="922" t="s">
        <v>438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21200</v>
      </c>
      <c r="AB115" s="938"/>
      <c r="AC115" s="938"/>
      <c r="AD115" s="938"/>
      <c r="AE115" s="939"/>
      <c r="AF115" s="940">
        <v>17559</v>
      </c>
      <c r="AG115" s="938"/>
      <c r="AH115" s="938"/>
      <c r="AI115" s="938"/>
      <c r="AJ115" s="939"/>
      <c r="AK115" s="940">
        <v>14034</v>
      </c>
      <c r="AL115" s="938"/>
      <c r="AM115" s="938"/>
      <c r="AN115" s="938"/>
      <c r="AO115" s="939"/>
      <c r="AP115" s="941">
        <v>0.2</v>
      </c>
      <c r="AQ115" s="942"/>
      <c r="AR115" s="942"/>
      <c r="AS115" s="942"/>
      <c r="AT115" s="943"/>
      <c r="AU115" s="908"/>
      <c r="AV115" s="909"/>
      <c r="AW115" s="909"/>
      <c r="AX115" s="909"/>
      <c r="AY115" s="909"/>
      <c r="AZ115" s="922" t="s">
        <v>440</v>
      </c>
      <c r="BA115" s="923"/>
      <c r="BB115" s="923"/>
      <c r="BC115" s="923"/>
      <c r="BD115" s="923"/>
      <c r="BE115" s="923"/>
      <c r="BF115" s="923"/>
      <c r="BG115" s="923"/>
      <c r="BH115" s="923"/>
      <c r="BI115" s="923"/>
      <c r="BJ115" s="923"/>
      <c r="BK115" s="923"/>
      <c r="BL115" s="923"/>
      <c r="BM115" s="923"/>
      <c r="BN115" s="923"/>
      <c r="BO115" s="923"/>
      <c r="BP115" s="924"/>
      <c r="BQ115" s="925">
        <v>3701</v>
      </c>
      <c r="BR115" s="926"/>
      <c r="BS115" s="926"/>
      <c r="BT115" s="926"/>
      <c r="BU115" s="926"/>
      <c r="BV115" s="926">
        <v>10388</v>
      </c>
      <c r="BW115" s="926"/>
      <c r="BX115" s="926"/>
      <c r="BY115" s="926"/>
      <c r="BZ115" s="926"/>
      <c r="CA115" s="926">
        <v>9633</v>
      </c>
      <c r="CB115" s="926"/>
      <c r="CC115" s="926"/>
      <c r="CD115" s="926"/>
      <c r="CE115" s="926"/>
      <c r="CF115" s="920">
        <v>0.1</v>
      </c>
      <c r="CG115" s="921"/>
      <c r="CH115" s="921"/>
      <c r="CI115" s="921"/>
      <c r="CJ115" s="921"/>
      <c r="CK115" s="948"/>
      <c r="CL115" s="949"/>
      <c r="CM115" s="922" t="s">
        <v>441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442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537</v>
      </c>
      <c r="AB116" s="959"/>
      <c r="AC116" s="959"/>
      <c r="AD116" s="959"/>
      <c r="AE116" s="960"/>
      <c r="AF116" s="961">
        <v>649</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443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444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445</v>
      </c>
      <c r="Z117" s="894"/>
      <c r="AA117" s="978">
        <v>2546031</v>
      </c>
      <c r="AB117" s="979"/>
      <c r="AC117" s="979"/>
      <c r="AD117" s="979"/>
      <c r="AE117" s="980"/>
      <c r="AF117" s="981">
        <v>2383468</v>
      </c>
      <c r="AG117" s="979"/>
      <c r="AH117" s="979"/>
      <c r="AI117" s="979"/>
      <c r="AJ117" s="980"/>
      <c r="AK117" s="981">
        <v>2293605</v>
      </c>
      <c r="AL117" s="979"/>
      <c r="AM117" s="979"/>
      <c r="AN117" s="979"/>
      <c r="AO117" s="980"/>
      <c r="AP117" s="982"/>
      <c r="AQ117" s="983"/>
      <c r="AR117" s="983"/>
      <c r="AS117" s="983"/>
      <c r="AT117" s="984"/>
      <c r="AU117" s="908"/>
      <c r="AV117" s="909"/>
      <c r="AW117" s="909"/>
      <c r="AX117" s="909"/>
      <c r="AY117" s="909"/>
      <c r="AZ117" s="974" t="s">
        <v>446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421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418</v>
      </c>
      <c r="AB118" s="893"/>
      <c r="AC118" s="893"/>
      <c r="AD118" s="893"/>
      <c r="AE118" s="894"/>
      <c r="AF118" s="892" t="s">
        <v>419</v>
      </c>
      <c r="AG118" s="893"/>
      <c r="AH118" s="893"/>
      <c r="AI118" s="893"/>
      <c r="AJ118" s="894"/>
      <c r="AK118" s="892" t="s">
        <v>294</v>
      </c>
      <c r="AL118" s="893"/>
      <c r="AM118" s="893"/>
      <c r="AN118" s="893"/>
      <c r="AO118" s="894"/>
      <c r="AP118" s="970" t="s">
        <v>420</v>
      </c>
      <c r="AQ118" s="971"/>
      <c r="AR118" s="971"/>
      <c r="AS118" s="971"/>
      <c r="AT118" s="972"/>
      <c r="AU118" s="908"/>
      <c r="AV118" s="909"/>
      <c r="AW118" s="909"/>
      <c r="AX118" s="909"/>
      <c r="AY118" s="909"/>
      <c r="AZ118" s="973" t="s">
        <v>448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424</v>
      </c>
      <c r="B119" s="947"/>
      <c r="C119" s="929" t="s">
        <v>425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450</v>
      </c>
      <c r="BP119" s="1005"/>
      <c r="BQ119" s="999">
        <v>25793839</v>
      </c>
      <c r="BR119" s="1000"/>
      <c r="BS119" s="1000"/>
      <c r="BT119" s="1000"/>
      <c r="BU119" s="1000"/>
      <c r="BV119" s="1000">
        <v>25384894</v>
      </c>
      <c r="BW119" s="1000"/>
      <c r="BX119" s="1000"/>
      <c r="BY119" s="1000"/>
      <c r="BZ119" s="1000"/>
      <c r="CA119" s="1000">
        <v>25054698</v>
      </c>
      <c r="CB119" s="1000"/>
      <c r="CC119" s="1000"/>
      <c r="CD119" s="1000"/>
      <c r="CE119" s="1000"/>
      <c r="CF119" s="1001"/>
      <c r="CG119" s="1002"/>
      <c r="CH119" s="1002"/>
      <c r="CI119" s="1002"/>
      <c r="CJ119" s="1003"/>
      <c r="CK119" s="950"/>
      <c r="CL119" s="951"/>
      <c r="CM119" s="973" t="s">
        <v>451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51111</v>
      </c>
      <c r="DH119" s="986"/>
      <c r="DI119" s="986"/>
      <c r="DJ119" s="986"/>
      <c r="DK119" s="987"/>
      <c r="DL119" s="985">
        <v>33553</v>
      </c>
      <c r="DM119" s="986"/>
      <c r="DN119" s="986"/>
      <c r="DO119" s="986"/>
      <c r="DP119" s="987"/>
      <c r="DQ119" s="985">
        <v>19520</v>
      </c>
      <c r="DR119" s="986"/>
      <c r="DS119" s="986"/>
      <c r="DT119" s="986"/>
      <c r="DU119" s="987"/>
      <c r="DV119" s="988">
        <v>0.3</v>
      </c>
      <c r="DW119" s="989"/>
      <c r="DX119" s="989"/>
      <c r="DY119" s="989"/>
      <c r="DZ119" s="990"/>
    </row>
    <row r="120" spans="1:130" s="218" customFormat="1" ht="26.25" customHeight="1" x14ac:dyDescent="0.15">
      <c r="A120" s="1057"/>
      <c r="B120" s="949"/>
      <c r="C120" s="922" t="s">
        <v>428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452</v>
      </c>
      <c r="AV120" s="992"/>
      <c r="AW120" s="992"/>
      <c r="AX120" s="992"/>
      <c r="AY120" s="993"/>
      <c r="AZ120" s="929" t="s">
        <v>453</v>
      </c>
      <c r="BA120" s="897"/>
      <c r="BB120" s="897"/>
      <c r="BC120" s="897"/>
      <c r="BD120" s="897"/>
      <c r="BE120" s="897"/>
      <c r="BF120" s="897"/>
      <c r="BG120" s="897"/>
      <c r="BH120" s="897"/>
      <c r="BI120" s="897"/>
      <c r="BJ120" s="897"/>
      <c r="BK120" s="897"/>
      <c r="BL120" s="897"/>
      <c r="BM120" s="897"/>
      <c r="BN120" s="897"/>
      <c r="BO120" s="897"/>
      <c r="BP120" s="898"/>
      <c r="BQ120" s="930">
        <v>6285024</v>
      </c>
      <c r="BR120" s="931"/>
      <c r="BS120" s="931"/>
      <c r="BT120" s="931"/>
      <c r="BU120" s="931"/>
      <c r="BV120" s="931">
        <v>7091916</v>
      </c>
      <c r="BW120" s="931"/>
      <c r="BX120" s="931"/>
      <c r="BY120" s="931"/>
      <c r="BZ120" s="931"/>
      <c r="CA120" s="931">
        <v>7554901</v>
      </c>
      <c r="CB120" s="931"/>
      <c r="CC120" s="931"/>
      <c r="CD120" s="931"/>
      <c r="CE120" s="931"/>
      <c r="CF120" s="944">
        <v>97.3</v>
      </c>
      <c r="CG120" s="945"/>
      <c r="CH120" s="945"/>
      <c r="CI120" s="945"/>
      <c r="CJ120" s="945"/>
      <c r="CK120" s="1006" t="s">
        <v>454</v>
      </c>
      <c r="CL120" s="1007"/>
      <c r="CM120" s="1007"/>
      <c r="CN120" s="1007"/>
      <c r="CO120" s="1008"/>
      <c r="CP120" s="1014" t="s">
        <v>399</v>
      </c>
      <c r="CQ120" s="1015"/>
      <c r="CR120" s="1015"/>
      <c r="CS120" s="1015"/>
      <c r="CT120" s="1015"/>
      <c r="CU120" s="1015"/>
      <c r="CV120" s="1015"/>
      <c r="CW120" s="1015"/>
      <c r="CX120" s="1015"/>
      <c r="CY120" s="1015"/>
      <c r="CZ120" s="1015"/>
      <c r="DA120" s="1015"/>
      <c r="DB120" s="1015"/>
      <c r="DC120" s="1015"/>
      <c r="DD120" s="1015"/>
      <c r="DE120" s="1015"/>
      <c r="DF120" s="1016"/>
      <c r="DG120" s="930">
        <v>2710013</v>
      </c>
      <c r="DH120" s="931"/>
      <c r="DI120" s="931"/>
      <c r="DJ120" s="931"/>
      <c r="DK120" s="931"/>
      <c r="DL120" s="931">
        <v>2571672</v>
      </c>
      <c r="DM120" s="931"/>
      <c r="DN120" s="931"/>
      <c r="DO120" s="931"/>
      <c r="DP120" s="931"/>
      <c r="DQ120" s="931">
        <v>2768944</v>
      </c>
      <c r="DR120" s="931"/>
      <c r="DS120" s="931"/>
      <c r="DT120" s="931"/>
      <c r="DU120" s="931"/>
      <c r="DV120" s="932">
        <v>35.700000000000003</v>
      </c>
      <c r="DW120" s="932"/>
      <c r="DX120" s="932"/>
      <c r="DY120" s="932"/>
      <c r="DZ120" s="933"/>
    </row>
    <row r="121" spans="1:130" s="218" customFormat="1" ht="26.25" customHeight="1" x14ac:dyDescent="0.15">
      <c r="A121" s="1057"/>
      <c r="B121" s="949"/>
      <c r="C121" s="974" t="s">
        <v>455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456</v>
      </c>
      <c r="BA121" s="923"/>
      <c r="BB121" s="923"/>
      <c r="BC121" s="923"/>
      <c r="BD121" s="923"/>
      <c r="BE121" s="923"/>
      <c r="BF121" s="923"/>
      <c r="BG121" s="923"/>
      <c r="BH121" s="923"/>
      <c r="BI121" s="923"/>
      <c r="BJ121" s="923"/>
      <c r="BK121" s="923"/>
      <c r="BL121" s="923"/>
      <c r="BM121" s="923"/>
      <c r="BN121" s="923"/>
      <c r="BO121" s="923"/>
      <c r="BP121" s="924"/>
      <c r="BQ121" s="925">
        <v>751260</v>
      </c>
      <c r="BR121" s="926"/>
      <c r="BS121" s="926"/>
      <c r="BT121" s="926"/>
      <c r="BU121" s="926"/>
      <c r="BV121" s="926">
        <v>730484</v>
      </c>
      <c r="BW121" s="926"/>
      <c r="BX121" s="926"/>
      <c r="BY121" s="926"/>
      <c r="BZ121" s="926"/>
      <c r="CA121" s="926">
        <v>710166</v>
      </c>
      <c r="CB121" s="926"/>
      <c r="CC121" s="926"/>
      <c r="CD121" s="926"/>
      <c r="CE121" s="926"/>
      <c r="CF121" s="920">
        <v>9.1</v>
      </c>
      <c r="CG121" s="921"/>
      <c r="CH121" s="921"/>
      <c r="CI121" s="921"/>
      <c r="CJ121" s="921"/>
      <c r="CK121" s="1009"/>
      <c r="CL121" s="1010"/>
      <c r="CM121" s="1010"/>
      <c r="CN121" s="1010"/>
      <c r="CO121" s="1011"/>
      <c r="CP121" s="1019" t="s">
        <v>400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v>672387</v>
      </c>
      <c r="DM121" s="926"/>
      <c r="DN121" s="926"/>
      <c r="DO121" s="926"/>
      <c r="DP121" s="926"/>
      <c r="DQ121" s="926">
        <v>1321880</v>
      </c>
      <c r="DR121" s="926"/>
      <c r="DS121" s="926"/>
      <c r="DT121" s="926"/>
      <c r="DU121" s="926"/>
      <c r="DV121" s="927">
        <v>17</v>
      </c>
      <c r="DW121" s="927"/>
      <c r="DX121" s="927"/>
      <c r="DY121" s="927"/>
      <c r="DZ121" s="928"/>
    </row>
    <row r="122" spans="1:130" s="218" customFormat="1" ht="26.25" customHeight="1" x14ac:dyDescent="0.15">
      <c r="A122" s="1057"/>
      <c r="B122" s="949"/>
      <c r="C122" s="922" t="s">
        <v>438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457</v>
      </c>
      <c r="BA122" s="965"/>
      <c r="BB122" s="965"/>
      <c r="BC122" s="965"/>
      <c r="BD122" s="965"/>
      <c r="BE122" s="965"/>
      <c r="BF122" s="965"/>
      <c r="BG122" s="965"/>
      <c r="BH122" s="965"/>
      <c r="BI122" s="965"/>
      <c r="BJ122" s="965"/>
      <c r="BK122" s="965"/>
      <c r="BL122" s="965"/>
      <c r="BM122" s="965"/>
      <c r="BN122" s="965"/>
      <c r="BO122" s="965"/>
      <c r="BP122" s="966"/>
      <c r="BQ122" s="999">
        <v>15853509</v>
      </c>
      <c r="BR122" s="1000"/>
      <c r="BS122" s="1000"/>
      <c r="BT122" s="1000"/>
      <c r="BU122" s="1000"/>
      <c r="BV122" s="1000">
        <v>15150825</v>
      </c>
      <c r="BW122" s="1000"/>
      <c r="BX122" s="1000"/>
      <c r="BY122" s="1000"/>
      <c r="BZ122" s="1000"/>
      <c r="CA122" s="1000">
        <v>14509371</v>
      </c>
      <c r="CB122" s="1000"/>
      <c r="CC122" s="1000"/>
      <c r="CD122" s="1000"/>
      <c r="CE122" s="1000"/>
      <c r="CF122" s="1017">
        <v>186.8</v>
      </c>
      <c r="CG122" s="1018"/>
      <c r="CH122" s="1018"/>
      <c r="CI122" s="1018"/>
      <c r="CJ122" s="1018"/>
      <c r="CK122" s="1009"/>
      <c r="CL122" s="1010"/>
      <c r="CM122" s="1010"/>
      <c r="CN122" s="1010"/>
      <c r="CO122" s="1011"/>
      <c r="CP122" s="1019" t="s">
        <v>396</v>
      </c>
      <c r="CQ122" s="1020"/>
      <c r="CR122" s="1020"/>
      <c r="CS122" s="1020"/>
      <c r="CT122" s="1020"/>
      <c r="CU122" s="1020"/>
      <c r="CV122" s="1020"/>
      <c r="CW122" s="1020"/>
      <c r="CX122" s="1020"/>
      <c r="CY122" s="1020"/>
      <c r="CZ122" s="1020"/>
      <c r="DA122" s="1020"/>
      <c r="DB122" s="1020"/>
      <c r="DC122" s="1020"/>
      <c r="DD122" s="1020"/>
      <c r="DE122" s="1020"/>
      <c r="DF122" s="1021"/>
      <c r="DG122" s="925">
        <v>729628</v>
      </c>
      <c r="DH122" s="926"/>
      <c r="DI122" s="926"/>
      <c r="DJ122" s="926"/>
      <c r="DK122" s="926"/>
      <c r="DL122" s="926">
        <v>646113</v>
      </c>
      <c r="DM122" s="926"/>
      <c r="DN122" s="926"/>
      <c r="DO122" s="926"/>
      <c r="DP122" s="926"/>
      <c r="DQ122" s="926">
        <v>471356</v>
      </c>
      <c r="DR122" s="926"/>
      <c r="DS122" s="926"/>
      <c r="DT122" s="926"/>
      <c r="DU122" s="926"/>
      <c r="DV122" s="927">
        <v>6.1</v>
      </c>
      <c r="DW122" s="927"/>
      <c r="DX122" s="927"/>
      <c r="DY122" s="927"/>
      <c r="DZ122" s="928"/>
    </row>
    <row r="123" spans="1:130" s="218" customFormat="1" ht="26.25" customHeight="1" x14ac:dyDescent="0.15">
      <c r="A123" s="1057"/>
      <c r="B123" s="949"/>
      <c r="C123" s="922" t="s">
        <v>444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458</v>
      </c>
      <c r="BP123" s="1005"/>
      <c r="BQ123" s="1063">
        <v>22889793</v>
      </c>
      <c r="BR123" s="1064"/>
      <c r="BS123" s="1064"/>
      <c r="BT123" s="1064"/>
      <c r="BU123" s="1064"/>
      <c r="BV123" s="1064">
        <v>22973225</v>
      </c>
      <c r="BW123" s="1064"/>
      <c r="BX123" s="1064"/>
      <c r="BY123" s="1064"/>
      <c r="BZ123" s="1064"/>
      <c r="CA123" s="1064">
        <v>22774438</v>
      </c>
      <c r="CB123" s="1064"/>
      <c r="CC123" s="1064"/>
      <c r="CD123" s="1064"/>
      <c r="CE123" s="1064"/>
      <c r="CF123" s="1001"/>
      <c r="CG123" s="1002"/>
      <c r="CH123" s="1002"/>
      <c r="CI123" s="1002"/>
      <c r="CJ123" s="1003"/>
      <c r="CK123" s="1009"/>
      <c r="CL123" s="1010"/>
      <c r="CM123" s="1010"/>
      <c r="CN123" s="1010"/>
      <c r="CO123" s="1011"/>
      <c r="CP123" s="1019" t="s">
        <v>394</v>
      </c>
      <c r="CQ123" s="1020"/>
      <c r="CR123" s="1020"/>
      <c r="CS123" s="1020"/>
      <c r="CT123" s="1020"/>
      <c r="CU123" s="1020"/>
      <c r="CV123" s="1020"/>
      <c r="CW123" s="1020"/>
      <c r="CX123" s="1020"/>
      <c r="CY123" s="1020"/>
      <c r="CZ123" s="1020"/>
      <c r="DA123" s="1020"/>
      <c r="DB123" s="1020"/>
      <c r="DC123" s="1020"/>
      <c r="DD123" s="1020"/>
      <c r="DE123" s="1020"/>
      <c r="DF123" s="1021"/>
      <c r="DG123" s="958">
        <v>1400</v>
      </c>
      <c r="DH123" s="959"/>
      <c r="DI123" s="959"/>
      <c r="DJ123" s="959"/>
      <c r="DK123" s="960"/>
      <c r="DL123" s="961">
        <v>14106</v>
      </c>
      <c r="DM123" s="959"/>
      <c r="DN123" s="959"/>
      <c r="DO123" s="959"/>
      <c r="DP123" s="960"/>
      <c r="DQ123" s="961">
        <v>14776</v>
      </c>
      <c r="DR123" s="959"/>
      <c r="DS123" s="959"/>
      <c r="DT123" s="959"/>
      <c r="DU123" s="960"/>
      <c r="DV123" s="962">
        <v>0.2</v>
      </c>
      <c r="DW123" s="963"/>
      <c r="DX123" s="963"/>
      <c r="DY123" s="963"/>
      <c r="DZ123" s="964"/>
    </row>
    <row r="124" spans="1:130" s="218" customFormat="1" ht="26.25" customHeight="1" thickBot="1" x14ac:dyDescent="0.2">
      <c r="A124" s="1057"/>
      <c r="B124" s="949"/>
      <c r="C124" s="922" t="s">
        <v>447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37.5</v>
      </c>
      <c r="BR124" s="1027"/>
      <c r="BS124" s="1027"/>
      <c r="BT124" s="1027"/>
      <c r="BU124" s="1027"/>
      <c r="BV124" s="1027">
        <v>31</v>
      </c>
      <c r="BW124" s="1027"/>
      <c r="BX124" s="1027"/>
      <c r="BY124" s="1027"/>
      <c r="BZ124" s="1027"/>
      <c r="CA124" s="1027">
        <v>29.3</v>
      </c>
      <c r="CB124" s="1027"/>
      <c r="CC124" s="1027"/>
      <c r="CD124" s="1027"/>
      <c r="CE124" s="1027"/>
      <c r="CF124" s="1028"/>
      <c r="CG124" s="1029"/>
      <c r="CH124" s="1029"/>
      <c r="CI124" s="1029"/>
      <c r="CJ124" s="1030"/>
      <c r="CK124" s="1012"/>
      <c r="CL124" s="1012"/>
      <c r="CM124" s="1012"/>
      <c r="CN124" s="1012"/>
      <c r="CO124" s="1013"/>
      <c r="CP124" s="1019" t="s">
        <v>460</v>
      </c>
      <c r="CQ124" s="1020"/>
      <c r="CR124" s="1020"/>
      <c r="CS124" s="1020"/>
      <c r="CT124" s="1020"/>
      <c r="CU124" s="1020"/>
      <c r="CV124" s="1020"/>
      <c r="CW124" s="1020"/>
      <c r="CX124" s="1020"/>
      <c r="CY124" s="1020"/>
      <c r="CZ124" s="1020"/>
      <c r="DA124" s="1020"/>
      <c r="DB124" s="1020"/>
      <c r="DC124" s="1020"/>
      <c r="DD124" s="1020"/>
      <c r="DE124" s="1020"/>
      <c r="DF124" s="1021"/>
      <c r="DG124" s="1004">
        <v>415858</v>
      </c>
      <c r="DH124" s="986"/>
      <c r="DI124" s="986"/>
      <c r="DJ124" s="986"/>
      <c r="DK124" s="987"/>
      <c r="DL124" s="985">
        <v>389287</v>
      </c>
      <c r="DM124" s="986"/>
      <c r="DN124" s="986"/>
      <c r="DO124" s="986"/>
      <c r="DP124" s="987"/>
      <c r="DQ124" s="985">
        <v>8278</v>
      </c>
      <c r="DR124" s="986"/>
      <c r="DS124" s="986"/>
      <c r="DT124" s="986"/>
      <c r="DU124" s="987"/>
      <c r="DV124" s="988">
        <v>0.1</v>
      </c>
      <c r="DW124" s="989"/>
      <c r="DX124" s="989"/>
      <c r="DY124" s="989"/>
      <c r="DZ124" s="990"/>
    </row>
    <row r="125" spans="1:130" s="218" customFormat="1" ht="26.25" customHeight="1" x14ac:dyDescent="0.15">
      <c r="A125" s="1057"/>
      <c r="B125" s="949"/>
      <c r="C125" s="922" t="s">
        <v>449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461</v>
      </c>
      <c r="CL125" s="1007"/>
      <c r="CM125" s="1007"/>
      <c r="CN125" s="1007"/>
      <c r="CO125" s="1008"/>
      <c r="CP125" s="929" t="s">
        <v>462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451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463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464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21200</v>
      </c>
      <c r="AB127" s="959"/>
      <c r="AC127" s="959"/>
      <c r="AD127" s="959"/>
      <c r="AE127" s="960"/>
      <c r="AF127" s="961">
        <v>17559</v>
      </c>
      <c r="AG127" s="959"/>
      <c r="AH127" s="959"/>
      <c r="AI127" s="959"/>
      <c r="AJ127" s="960"/>
      <c r="AK127" s="961">
        <v>14034</v>
      </c>
      <c r="AL127" s="959"/>
      <c r="AM127" s="959"/>
      <c r="AN127" s="959"/>
      <c r="AO127" s="960"/>
      <c r="AP127" s="962">
        <v>0.2</v>
      </c>
      <c r="AQ127" s="963"/>
      <c r="AR127" s="963"/>
      <c r="AS127" s="963"/>
      <c r="AT127" s="964"/>
      <c r="AU127" s="220"/>
      <c r="AV127" s="220"/>
      <c r="AW127" s="220"/>
      <c r="AX127" s="1031" t="s">
        <v>465</v>
      </c>
      <c r="AY127" s="1032"/>
      <c r="AZ127" s="1032"/>
      <c r="BA127" s="1032"/>
      <c r="BB127" s="1032"/>
      <c r="BC127" s="1032"/>
      <c r="BD127" s="1032"/>
      <c r="BE127" s="1033"/>
      <c r="BF127" s="1034" t="s">
        <v>466</v>
      </c>
      <c r="BG127" s="1032"/>
      <c r="BH127" s="1032"/>
      <c r="BI127" s="1032"/>
      <c r="BJ127" s="1032"/>
      <c r="BK127" s="1032"/>
      <c r="BL127" s="1033"/>
      <c r="BM127" s="1034" t="s">
        <v>467</v>
      </c>
      <c r="BN127" s="1032"/>
      <c r="BO127" s="1032"/>
      <c r="BP127" s="1032"/>
      <c r="BQ127" s="1032"/>
      <c r="BR127" s="1032"/>
      <c r="BS127" s="1033"/>
      <c r="BT127" s="1034" t="s">
        <v>468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470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471</v>
      </c>
      <c r="X128" s="1043"/>
      <c r="Y128" s="1043"/>
      <c r="Z128" s="1044"/>
      <c r="AA128" s="1045">
        <v>101687</v>
      </c>
      <c r="AB128" s="1046"/>
      <c r="AC128" s="1046"/>
      <c r="AD128" s="1046"/>
      <c r="AE128" s="1047"/>
      <c r="AF128" s="1048">
        <v>96132</v>
      </c>
      <c r="AG128" s="1046"/>
      <c r="AH128" s="1046"/>
      <c r="AI128" s="1046"/>
      <c r="AJ128" s="1047"/>
      <c r="AK128" s="1048">
        <v>99593</v>
      </c>
      <c r="AL128" s="1046"/>
      <c r="AM128" s="1046"/>
      <c r="AN128" s="1046"/>
      <c r="AO128" s="1047"/>
      <c r="AP128" s="1049"/>
      <c r="AQ128" s="1050"/>
      <c r="AR128" s="1050"/>
      <c r="AS128" s="1050"/>
      <c r="AT128" s="1051"/>
      <c r="AU128" s="220"/>
      <c r="AV128" s="220"/>
      <c r="AW128" s="220"/>
      <c r="AX128" s="896" t="s">
        <v>472</v>
      </c>
      <c r="AY128" s="897"/>
      <c r="AZ128" s="897"/>
      <c r="BA128" s="897"/>
      <c r="BB128" s="897"/>
      <c r="BC128" s="897"/>
      <c r="BD128" s="897"/>
      <c r="BE128" s="898"/>
      <c r="BF128" s="1052" t="s">
        <v>122</v>
      </c>
      <c r="BG128" s="1053"/>
      <c r="BH128" s="1053"/>
      <c r="BI128" s="1053"/>
      <c r="BJ128" s="1053"/>
      <c r="BK128" s="1053"/>
      <c r="BL128" s="1054"/>
      <c r="BM128" s="1052">
        <v>13.46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473</v>
      </c>
      <c r="CQ128" s="726"/>
      <c r="CR128" s="726"/>
      <c r="CS128" s="726"/>
      <c r="CT128" s="726"/>
      <c r="CU128" s="726"/>
      <c r="CV128" s="726"/>
      <c r="CW128" s="726"/>
      <c r="CX128" s="726"/>
      <c r="CY128" s="726"/>
      <c r="CZ128" s="726"/>
      <c r="DA128" s="726"/>
      <c r="DB128" s="726"/>
      <c r="DC128" s="726"/>
      <c r="DD128" s="726"/>
      <c r="DE128" s="726"/>
      <c r="DF128" s="1036"/>
      <c r="DG128" s="1037">
        <v>3701</v>
      </c>
      <c r="DH128" s="1038"/>
      <c r="DI128" s="1038"/>
      <c r="DJ128" s="1038"/>
      <c r="DK128" s="1038"/>
      <c r="DL128" s="1038">
        <v>10388</v>
      </c>
      <c r="DM128" s="1038"/>
      <c r="DN128" s="1038"/>
      <c r="DO128" s="1038"/>
      <c r="DP128" s="1038"/>
      <c r="DQ128" s="1038">
        <v>9633</v>
      </c>
      <c r="DR128" s="1038"/>
      <c r="DS128" s="1038"/>
      <c r="DT128" s="1038"/>
      <c r="DU128" s="1038"/>
      <c r="DV128" s="1039">
        <v>0.1</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474</v>
      </c>
      <c r="X129" s="1071"/>
      <c r="Y129" s="1071"/>
      <c r="Z129" s="1072"/>
      <c r="AA129" s="958">
        <v>9295032</v>
      </c>
      <c r="AB129" s="959"/>
      <c r="AC129" s="959"/>
      <c r="AD129" s="959"/>
      <c r="AE129" s="960"/>
      <c r="AF129" s="961">
        <v>9255267</v>
      </c>
      <c r="AG129" s="959"/>
      <c r="AH129" s="959"/>
      <c r="AI129" s="959"/>
      <c r="AJ129" s="960"/>
      <c r="AK129" s="961">
        <v>9270152</v>
      </c>
      <c r="AL129" s="959"/>
      <c r="AM129" s="959"/>
      <c r="AN129" s="959"/>
      <c r="AO129" s="960"/>
      <c r="AP129" s="1073"/>
      <c r="AQ129" s="1074"/>
      <c r="AR129" s="1074"/>
      <c r="AS129" s="1074"/>
      <c r="AT129" s="1075"/>
      <c r="AU129" s="221"/>
      <c r="AV129" s="221"/>
      <c r="AW129" s="221"/>
      <c r="AX129" s="1065" t="s">
        <v>475</v>
      </c>
      <c r="AY129" s="923"/>
      <c r="AZ129" s="923"/>
      <c r="BA129" s="923"/>
      <c r="BB129" s="923"/>
      <c r="BC129" s="923"/>
      <c r="BD129" s="923"/>
      <c r="BE129" s="924"/>
      <c r="BF129" s="1066" t="s">
        <v>122</v>
      </c>
      <c r="BG129" s="1067"/>
      <c r="BH129" s="1067"/>
      <c r="BI129" s="1067"/>
      <c r="BJ129" s="1067"/>
      <c r="BK129" s="1067"/>
      <c r="BL129" s="1068"/>
      <c r="BM129" s="1066">
        <v>18.46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477</v>
      </c>
      <c r="X130" s="1071"/>
      <c r="Y130" s="1071"/>
      <c r="Z130" s="1072"/>
      <c r="AA130" s="958">
        <v>1570380</v>
      </c>
      <c r="AB130" s="959"/>
      <c r="AC130" s="959"/>
      <c r="AD130" s="959"/>
      <c r="AE130" s="960"/>
      <c r="AF130" s="961">
        <v>1488991</v>
      </c>
      <c r="AG130" s="959"/>
      <c r="AH130" s="959"/>
      <c r="AI130" s="959"/>
      <c r="AJ130" s="960"/>
      <c r="AK130" s="961">
        <v>1504128</v>
      </c>
      <c r="AL130" s="959"/>
      <c r="AM130" s="959"/>
      <c r="AN130" s="959"/>
      <c r="AO130" s="960"/>
      <c r="AP130" s="1073"/>
      <c r="AQ130" s="1074"/>
      <c r="AR130" s="1074"/>
      <c r="AS130" s="1074"/>
      <c r="AT130" s="1075"/>
      <c r="AU130" s="221"/>
      <c r="AV130" s="221"/>
      <c r="AW130" s="221"/>
      <c r="AX130" s="1065" t="s">
        <v>478</v>
      </c>
      <c r="AY130" s="923"/>
      <c r="AZ130" s="923"/>
      <c r="BA130" s="923"/>
      <c r="BB130" s="923"/>
      <c r="BC130" s="923"/>
      <c r="BD130" s="923"/>
      <c r="BE130" s="924"/>
      <c r="BF130" s="1101">
        <v>10.1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479</v>
      </c>
      <c r="X131" s="1108"/>
      <c r="Y131" s="1108"/>
      <c r="Z131" s="1109"/>
      <c r="AA131" s="1004">
        <v>7724652</v>
      </c>
      <c r="AB131" s="986"/>
      <c r="AC131" s="986"/>
      <c r="AD131" s="986"/>
      <c r="AE131" s="987"/>
      <c r="AF131" s="985">
        <v>7766276</v>
      </c>
      <c r="AG131" s="986"/>
      <c r="AH131" s="986"/>
      <c r="AI131" s="986"/>
      <c r="AJ131" s="987"/>
      <c r="AK131" s="985">
        <v>7766024</v>
      </c>
      <c r="AL131" s="986"/>
      <c r="AM131" s="986"/>
      <c r="AN131" s="986"/>
      <c r="AO131" s="987"/>
      <c r="AP131" s="1110"/>
      <c r="AQ131" s="1111"/>
      <c r="AR131" s="1111"/>
      <c r="AS131" s="1111"/>
      <c r="AT131" s="1112"/>
      <c r="AU131" s="221"/>
      <c r="AV131" s="221"/>
      <c r="AW131" s="221"/>
      <c r="AX131" s="1083" t="s">
        <v>480</v>
      </c>
      <c r="AY131" s="726"/>
      <c r="AZ131" s="726"/>
      <c r="BA131" s="726"/>
      <c r="BB131" s="726"/>
      <c r="BC131" s="726"/>
      <c r="BD131" s="726"/>
      <c r="BE131" s="1036"/>
      <c r="BF131" s="1084">
        <v>29.3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481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482</v>
      </c>
      <c r="W132" s="1094"/>
      <c r="X132" s="1094"/>
      <c r="Y132" s="1094"/>
      <c r="Z132" s="1095"/>
      <c r="AA132" s="1096">
        <v>11.313959519999999</v>
      </c>
      <c r="AB132" s="1097"/>
      <c r="AC132" s="1097"/>
      <c r="AD132" s="1097"/>
      <c r="AE132" s="1098"/>
      <c r="AF132" s="1099">
        <v>10.27963724</v>
      </c>
      <c r="AG132" s="1097"/>
      <c r="AH132" s="1097"/>
      <c r="AI132" s="1097"/>
      <c r="AJ132" s="1098"/>
      <c r="AK132" s="1099">
        <v>8.8833616790000001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483</v>
      </c>
      <c r="W133" s="1077"/>
      <c r="X133" s="1077"/>
      <c r="Y133" s="1077"/>
      <c r="Z133" s="1078"/>
      <c r="AA133" s="1079">
        <v>10.7</v>
      </c>
      <c r="AB133" s="1080"/>
      <c r="AC133" s="1080"/>
      <c r="AD133" s="1080"/>
      <c r="AE133" s="1081"/>
      <c r="AF133" s="1079">
        <v>10.7</v>
      </c>
      <c r="AG133" s="1080"/>
      <c r="AH133" s="1080"/>
      <c r="AI133" s="1080"/>
      <c r="AJ133" s="1081"/>
      <c r="AK133" s="1079">
        <v>10.1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C2lnBQQ6gVEIsDsQefkmIg4mI+NhgIJ1BPWGZpl3j8ArcyjAvDVdRZQ5zLqyo8wOQd9oTqg7DHnq2CyCPfGgg==" saltValue="n301Gj2fy9WULrS9ge1gy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CW31" sqref="CW31"/>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pkOU1T60l+hW31oOi3IxiobjBv/92IK/AuqvEH1OBEX9H4MeLaYYKN5OsHqJcV4fw36JRhL2Q59Kum61cGWm8Q==" saltValue="K5lx0DeEGgehPo26qFHMW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B58"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rSlrtsWeFHOBMedKAiXyVHeQGKKnxgFojyeSseK2p+/Jh3/yN0qRBrCS5MzgfS7hH0Kphd5akd0NJB4swQxjA==" saltValue="YL4c5MPUJl49Xl0pAgJEc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16"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487</v>
      </c>
      <c r="AP7" s="260"/>
      <c r="AQ7" s="261" t="s">
        <v>488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489</v>
      </c>
      <c r="AQ8" s="267" t="s">
        <v>490</v>
      </c>
      <c r="AR8" s="268" t="s">
        <v>491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492</v>
      </c>
      <c r="AL9" s="1117"/>
      <c r="AM9" s="1117"/>
      <c r="AN9" s="1118"/>
      <c r="AO9" s="269">
        <v>3261076</v>
      </c>
      <c r="AP9" s="269">
        <v>159552</v>
      </c>
      <c r="AQ9" s="270">
        <v>117270</v>
      </c>
      <c r="AR9" s="271">
        <v>36.1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493</v>
      </c>
      <c r="AL10" s="1117"/>
      <c r="AM10" s="1117"/>
      <c r="AN10" s="1118"/>
      <c r="AO10" s="272">
        <v>39768</v>
      </c>
      <c r="AP10" s="272">
        <v>1946</v>
      </c>
      <c r="AQ10" s="273">
        <v>10490</v>
      </c>
      <c r="AR10" s="274">
        <v>-81.400000000000006</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494</v>
      </c>
      <c r="AL11" s="1117"/>
      <c r="AM11" s="1117"/>
      <c r="AN11" s="1118"/>
      <c r="AO11" s="272">
        <v>109</v>
      </c>
      <c r="AP11" s="272">
        <v>5</v>
      </c>
      <c r="AQ11" s="273">
        <v>1802</v>
      </c>
      <c r="AR11" s="274">
        <v>-99.7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495</v>
      </c>
      <c r="AL12" s="1117"/>
      <c r="AM12" s="1117"/>
      <c r="AN12" s="1118"/>
      <c r="AO12" s="272" t="s">
        <v>496</v>
      </c>
      <c r="AP12" s="272" t="s">
        <v>496</v>
      </c>
      <c r="AQ12" s="273">
        <v>3</v>
      </c>
      <c r="AR12" s="274" t="s">
        <v>496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497</v>
      </c>
      <c r="AL13" s="1117"/>
      <c r="AM13" s="1117"/>
      <c r="AN13" s="1118"/>
      <c r="AO13" s="272">
        <v>131560</v>
      </c>
      <c r="AP13" s="272">
        <v>6437</v>
      </c>
      <c r="AQ13" s="273">
        <v>4482</v>
      </c>
      <c r="AR13" s="274">
        <v>43.6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498</v>
      </c>
      <c r="AL14" s="1117"/>
      <c r="AM14" s="1117"/>
      <c r="AN14" s="1118"/>
      <c r="AO14" s="272">
        <v>144207</v>
      </c>
      <c r="AP14" s="272">
        <v>7055</v>
      </c>
      <c r="AQ14" s="273">
        <v>2749</v>
      </c>
      <c r="AR14" s="274">
        <v>156.6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499</v>
      </c>
      <c r="AL15" s="1120"/>
      <c r="AM15" s="1120"/>
      <c r="AN15" s="1121"/>
      <c r="AO15" s="272">
        <v>-305411</v>
      </c>
      <c r="AP15" s="272">
        <v>-14943</v>
      </c>
      <c r="AQ15" s="273">
        <v>-7399</v>
      </c>
      <c r="AR15" s="274">
        <v>102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3271309</v>
      </c>
      <c r="AP16" s="272">
        <v>160052</v>
      </c>
      <c r="AQ16" s="273">
        <v>129397</v>
      </c>
      <c r="AR16" s="274">
        <v>23.7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500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501</v>
      </c>
      <c r="AP20" s="281" t="s">
        <v>502</v>
      </c>
      <c r="AQ20" s="282" t="s">
        <v>503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504</v>
      </c>
      <c r="AL21" s="1123"/>
      <c r="AM21" s="1123"/>
      <c r="AN21" s="1124"/>
      <c r="AO21" s="285">
        <v>14.97</v>
      </c>
      <c r="AP21" s="286">
        <v>11.07</v>
      </c>
      <c r="AQ21" s="287">
        <v>3.9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505</v>
      </c>
      <c r="AL22" s="1123"/>
      <c r="AM22" s="1123"/>
      <c r="AN22" s="1124"/>
      <c r="AO22" s="290">
        <v>99.2</v>
      </c>
      <c r="AP22" s="291">
        <v>97.2</v>
      </c>
      <c r="AQ22" s="292">
        <v>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487</v>
      </c>
      <c r="AP30" s="260"/>
      <c r="AQ30" s="261" t="s">
        <v>488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489</v>
      </c>
      <c r="AQ31" s="267" t="s">
        <v>490</v>
      </c>
      <c r="AR31" s="268" t="s">
        <v>491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509</v>
      </c>
      <c r="AL32" s="1131"/>
      <c r="AM32" s="1131"/>
      <c r="AN32" s="1132"/>
      <c r="AO32" s="300">
        <v>1735613</v>
      </c>
      <c r="AP32" s="300">
        <v>84917</v>
      </c>
      <c r="AQ32" s="301">
        <v>74841</v>
      </c>
      <c r="AR32" s="302">
        <v>13.5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510</v>
      </c>
      <c r="AL33" s="1131"/>
      <c r="AM33" s="1131"/>
      <c r="AN33" s="1132"/>
      <c r="AO33" s="300" t="s">
        <v>496</v>
      </c>
      <c r="AP33" s="300" t="s">
        <v>496</v>
      </c>
      <c r="AQ33" s="301" t="s">
        <v>496</v>
      </c>
      <c r="AR33" s="302" t="s">
        <v>496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511</v>
      </c>
      <c r="AL34" s="1131"/>
      <c r="AM34" s="1131"/>
      <c r="AN34" s="1132"/>
      <c r="AO34" s="300" t="s">
        <v>496</v>
      </c>
      <c r="AP34" s="300" t="s">
        <v>496</v>
      </c>
      <c r="AQ34" s="301">
        <v>1</v>
      </c>
      <c r="AR34" s="302" t="s">
        <v>496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512</v>
      </c>
      <c r="AL35" s="1131"/>
      <c r="AM35" s="1131"/>
      <c r="AN35" s="1132"/>
      <c r="AO35" s="300">
        <v>493496</v>
      </c>
      <c r="AP35" s="300">
        <v>24145</v>
      </c>
      <c r="AQ35" s="301">
        <v>16683</v>
      </c>
      <c r="AR35" s="302">
        <v>44.7</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513</v>
      </c>
      <c r="AL36" s="1131"/>
      <c r="AM36" s="1131"/>
      <c r="AN36" s="1132"/>
      <c r="AO36" s="300">
        <v>50462</v>
      </c>
      <c r="AP36" s="300">
        <v>2469</v>
      </c>
      <c r="AQ36" s="301">
        <v>2411</v>
      </c>
      <c r="AR36" s="302">
        <v>2.4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514</v>
      </c>
      <c r="AL37" s="1131"/>
      <c r="AM37" s="1131"/>
      <c r="AN37" s="1132"/>
      <c r="AO37" s="300">
        <v>14034</v>
      </c>
      <c r="AP37" s="300">
        <v>687</v>
      </c>
      <c r="AQ37" s="301">
        <v>548</v>
      </c>
      <c r="AR37" s="302">
        <v>25.4</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515</v>
      </c>
      <c r="AL38" s="1134"/>
      <c r="AM38" s="1134"/>
      <c r="AN38" s="1135"/>
      <c r="AO38" s="303" t="s">
        <v>496</v>
      </c>
      <c r="AP38" s="303" t="s">
        <v>496</v>
      </c>
      <c r="AQ38" s="304">
        <v>7</v>
      </c>
      <c r="AR38" s="292" t="s">
        <v>496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516</v>
      </c>
      <c r="AL39" s="1134"/>
      <c r="AM39" s="1134"/>
      <c r="AN39" s="1135"/>
      <c r="AO39" s="300">
        <v>-99593</v>
      </c>
      <c r="AP39" s="300">
        <v>-4873</v>
      </c>
      <c r="AQ39" s="301">
        <v>-3756</v>
      </c>
      <c r="AR39" s="302">
        <v>29.7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517</v>
      </c>
      <c r="AL40" s="1131"/>
      <c r="AM40" s="1131"/>
      <c r="AN40" s="1132"/>
      <c r="AO40" s="300">
        <v>-1504128</v>
      </c>
      <c r="AP40" s="300">
        <v>-73591</v>
      </c>
      <c r="AQ40" s="301">
        <v>-63247</v>
      </c>
      <c r="AR40" s="302">
        <v>16.399999999999999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689884</v>
      </c>
      <c r="AP41" s="300">
        <v>33753</v>
      </c>
      <c r="AQ41" s="301">
        <v>27488</v>
      </c>
      <c r="AR41" s="302">
        <v>22.8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487</v>
      </c>
      <c r="AN49" s="1127" t="s">
        <v>520</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521</v>
      </c>
      <c r="AO50" s="317" t="s">
        <v>522</v>
      </c>
      <c r="AP50" s="318" t="s">
        <v>523</v>
      </c>
      <c r="AQ50" s="319" t="s">
        <v>524</v>
      </c>
      <c r="AR50" s="320" t="s">
        <v>525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526</v>
      </c>
      <c r="AL51" s="313"/>
      <c r="AM51" s="321">
        <v>4372623</v>
      </c>
      <c r="AN51" s="322">
        <v>197526</v>
      </c>
      <c r="AO51" s="323">
        <v>51.4</v>
      </c>
      <c r="AP51" s="324">
        <v>92632</v>
      </c>
      <c r="AQ51" s="325">
        <v>-1.5</v>
      </c>
      <c r="AR51" s="326">
        <v>52.9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527</v>
      </c>
      <c r="AM52" s="329">
        <v>2711454</v>
      </c>
      <c r="AN52" s="330">
        <v>122485</v>
      </c>
      <c r="AO52" s="331">
        <v>81.3</v>
      </c>
      <c r="AP52" s="332">
        <v>47978</v>
      </c>
      <c r="AQ52" s="333">
        <v>-2</v>
      </c>
      <c r="AR52" s="334">
        <v>83.3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528</v>
      </c>
      <c r="AL53" s="313"/>
      <c r="AM53" s="321">
        <v>1530434</v>
      </c>
      <c r="AN53" s="322">
        <v>70527</v>
      </c>
      <c r="AO53" s="323">
        <v>-64.3</v>
      </c>
      <c r="AP53" s="324">
        <v>96469</v>
      </c>
      <c r="AQ53" s="325">
        <v>4.0999999999999996</v>
      </c>
      <c r="AR53" s="326">
        <v>-68.400000000000006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527</v>
      </c>
      <c r="AM54" s="329">
        <v>740032</v>
      </c>
      <c r="AN54" s="330">
        <v>34103</v>
      </c>
      <c r="AO54" s="331">
        <v>-72.2</v>
      </c>
      <c r="AP54" s="332">
        <v>49775</v>
      </c>
      <c r="AQ54" s="333">
        <v>3.7</v>
      </c>
      <c r="AR54" s="334">
        <v>-75.900000000000006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529</v>
      </c>
      <c r="AL55" s="313"/>
      <c r="AM55" s="321">
        <v>2124569</v>
      </c>
      <c r="AN55" s="322">
        <v>99423</v>
      </c>
      <c r="AO55" s="323">
        <v>41</v>
      </c>
      <c r="AP55" s="324">
        <v>85743</v>
      </c>
      <c r="AQ55" s="325">
        <v>-11.1</v>
      </c>
      <c r="AR55" s="326">
        <v>52.1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527</v>
      </c>
      <c r="AM56" s="329">
        <v>1114530</v>
      </c>
      <c r="AN56" s="330">
        <v>52156</v>
      </c>
      <c r="AO56" s="331">
        <v>52.9</v>
      </c>
      <c r="AP56" s="332">
        <v>45231</v>
      </c>
      <c r="AQ56" s="333">
        <v>-9.1</v>
      </c>
      <c r="AR56" s="334">
        <v>62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530</v>
      </c>
      <c r="AL57" s="313"/>
      <c r="AM57" s="321">
        <v>1524288</v>
      </c>
      <c r="AN57" s="322">
        <v>72644</v>
      </c>
      <c r="AO57" s="323">
        <v>-26.9</v>
      </c>
      <c r="AP57" s="324">
        <v>92509</v>
      </c>
      <c r="AQ57" s="325">
        <v>7.9</v>
      </c>
      <c r="AR57" s="326">
        <v>-34.799999999999997</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527</v>
      </c>
      <c r="AM58" s="329">
        <v>526207</v>
      </c>
      <c r="AN58" s="330">
        <v>25078</v>
      </c>
      <c r="AO58" s="331">
        <v>-51.9</v>
      </c>
      <c r="AP58" s="332">
        <v>52274</v>
      </c>
      <c r="AQ58" s="333">
        <v>15.6</v>
      </c>
      <c r="AR58" s="334">
        <v>-67.5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531</v>
      </c>
      <c r="AL59" s="313"/>
      <c r="AM59" s="321">
        <v>1720572</v>
      </c>
      <c r="AN59" s="322">
        <v>84181</v>
      </c>
      <c r="AO59" s="323">
        <v>15.9</v>
      </c>
      <c r="AP59" s="324">
        <v>98544</v>
      </c>
      <c r="AQ59" s="325">
        <v>6.5</v>
      </c>
      <c r="AR59" s="326">
        <v>9.4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527</v>
      </c>
      <c r="AM60" s="329">
        <v>840191</v>
      </c>
      <c r="AN60" s="330">
        <v>41107</v>
      </c>
      <c r="AO60" s="331">
        <v>63.9</v>
      </c>
      <c r="AP60" s="332">
        <v>55816</v>
      </c>
      <c r="AQ60" s="333">
        <v>6.8</v>
      </c>
      <c r="AR60" s="334">
        <v>57.1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532</v>
      </c>
      <c r="AL61" s="335"/>
      <c r="AM61" s="336">
        <v>2254497</v>
      </c>
      <c r="AN61" s="337">
        <v>104860</v>
      </c>
      <c r="AO61" s="338">
        <v>3.4</v>
      </c>
      <c r="AP61" s="339">
        <v>93179</v>
      </c>
      <c r="AQ61" s="340">
        <v>1.2</v>
      </c>
      <c r="AR61" s="326">
        <v>2.2000000000000002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527</v>
      </c>
      <c r="AM62" s="329">
        <v>1186483</v>
      </c>
      <c r="AN62" s="330">
        <v>54986</v>
      </c>
      <c r="AO62" s="331">
        <v>14.8</v>
      </c>
      <c r="AP62" s="332">
        <v>50215</v>
      </c>
      <c r="AQ62" s="333">
        <v>3</v>
      </c>
      <c r="AR62" s="334">
        <v>11.8</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P7U1rHyI9YWJIZvYqCd/aDqVWfU5z2l/6MWJBHURysl70MUaWMHugxaZ2TeCV1pLDIC9MKRAv5UwhYX/rYyB0g==" saltValue="tHYrNUZ9UrxEVbFT2oqA0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BE94" zoomScaleNormal="100" zoomScaleSheetLayoutView="55" workbookViewId="0">
      <selection activeCell="CV116" sqref="CV116"/>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484</v>
      </c>
    </row>
    <row r="120" spans="125:125" ht="13.5" hidden="1" customHeight="1" x14ac:dyDescent="0.15"/>
    <row r="121" spans="125:125" ht="13.5" hidden="1" customHeight="1" x14ac:dyDescent="0.15">
      <c r="DU121" s="247"/>
    </row>
  </sheetData>
  <sheetProtection algorithmName="SHA-512" hashValue="7zH37iaAkmmAeH90bqN4TuYO5g15B+0l5OVAIam6yum4+L6DfXHl+YTpAjbwHk4iTCB0qw4qzbxRFMM2TR7ffw==" saltValue="D/2W7gKJGzAFbwLfWcfgX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76" zoomScaleNormal="100" zoomScaleSheetLayoutView="55" workbookViewId="0">
      <selection activeCell="AE67" sqref="AE67"/>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484</v>
      </c>
    </row>
  </sheetData>
  <sheetProtection algorithmName="SHA-512" hashValue="fWwRpeQBlAKjyXyFwHhHsSeTCW2Si6Q7SZmF/2aeQQ1770SdBe7INYDcw7XLv1Coyh+K+ikPu5ZoXzf1pKENeg==" saltValue="8A7SeqlmUSpn+iKQ3MntJ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4"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534</v>
      </c>
      <c r="G46" s="8" t="s">
        <v>535</v>
      </c>
      <c r="H46" s="8" t="s">
        <v>536</v>
      </c>
      <c r="I46" s="8" t="s">
        <v>537</v>
      </c>
      <c r="J46" s="9" t="s">
        <v>538</v>
      </c>
    </row>
    <row r="47" spans="2:10" ht="57.75" customHeight="1" x14ac:dyDescent="0.15">
      <c r="B47" s="10"/>
      <c r="C47" s="1139" t="s">
        <v>3</v>
      </c>
      <c r="D47" s="1139"/>
      <c r="E47" s="1140"/>
      <c r="F47" s="11">
        <v>12.76</v>
      </c>
      <c r="G47" s="12">
        <v>20.57</v>
      </c>
      <c r="H47" s="12">
        <v>27.13</v>
      </c>
      <c r="I47" s="12">
        <v>33.01</v>
      </c>
      <c r="J47" s="13">
        <v>35.03</v>
      </c>
    </row>
    <row r="48" spans="2:10" ht="57.75" customHeight="1" x14ac:dyDescent="0.15">
      <c r="B48" s="14"/>
      <c r="C48" s="1141" t="s">
        <v>4</v>
      </c>
      <c r="D48" s="1141"/>
      <c r="E48" s="1142"/>
      <c r="F48" s="15">
        <v>5.88</v>
      </c>
      <c r="G48" s="16">
        <v>7.02</v>
      </c>
      <c r="H48" s="16">
        <v>7.18</v>
      </c>
      <c r="I48" s="16">
        <v>5.31</v>
      </c>
      <c r="J48" s="17">
        <v>5.79</v>
      </c>
    </row>
    <row r="49" spans="2:10" ht="57.75" customHeight="1" thickBot="1" x14ac:dyDescent="0.2">
      <c r="B49" s="18"/>
      <c r="C49" s="1143" t="s">
        <v>5</v>
      </c>
      <c r="D49" s="1143"/>
      <c r="E49" s="1144"/>
      <c r="F49" s="19">
        <v>0.71</v>
      </c>
      <c r="G49" s="20">
        <v>9.56</v>
      </c>
      <c r="H49" s="20">
        <v>9.24</v>
      </c>
      <c r="I49" s="20">
        <v>3.87</v>
      </c>
      <c r="J49" s="21">
        <v>2.56</v>
      </c>
    </row>
    <row r="50" spans="2:10" x14ac:dyDescent="0.15"/>
  </sheetData>
  <sheetProtection algorithmName="SHA-512" hashValue="UZhcRf7LttIIElu8rh4a/boPLgcX+ptPlMdVsCnYiapDLdpDmwBP7tdZ2qlIAkwgeXwiXCdIkqmlQ0M5wt5Vsg==" saltValue="xhAsKQzeP41ov4Jzvg7u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2026-03-16T04:49:24Z</cp:lastPrinted>
  <dcterms:created xsi:type="dcterms:W3CDTF">2026-02-23T09:24:41Z</dcterms:created>
  <dcterms:modified xsi:type="dcterms:W3CDTF">2026-07-21T01:23:52Z</dcterms:modified>
  <cp:category/>
</cp:coreProperties>
</file>