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R5決算\"/>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<sst xmlns="http://schemas.openxmlformats.org/spreadsheetml/2006/main" count="1086" uniqueCount="573">
  <si>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</si>
  <si>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</si>
  <si>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</si>
  <si>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</si>
  <si>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</si>
  <si>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</si>
  <si>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</si>
  <si>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</si>
  <si>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</si>
  <si>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</si>
  <si>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</si>
  <si>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</si>
  <si>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</si>
  <si>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</si>
  <si>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</si>
  <si>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</si>
  <si>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</si>
  <si>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</si>
  <si>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</si>
  <si>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</si>
  <si>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</si>
  <si>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</si>
  <si>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</si>
  <si>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</si>
  <si>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</si>
  <si>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</si>
  <si>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</si>
  <si>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</si>
  <si>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</si>
  <si>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</si>
  <si>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</si>
  <si>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</si>
  <si>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</si>
  <si>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</si>
  <si>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</si>
  <si>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</si>
  <si>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</si>
  <si>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</si>
  <si>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</si>
  <si>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</si>
  <si>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</si>
  <si>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</si>
  <si>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</si>
  <si>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</si>
  <si>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</si>
  <si>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</si>
  <si>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</si>
  <si>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</si>
  <si>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</si>
  <si>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</si>
  <si>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</si>
  <si>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</si>
  <si>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</si>
  <si>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</si>
  <si>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</si>
  <si>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</si>
  <si>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</si>
  <si>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</si>
  <si>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</si>
  <si>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</si>
  <si>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</si>
  <si>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</si>
  <si>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</si>
  <si>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</si>
  <si>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</si>
  <si>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</si>
  <si>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</si>
  <si>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</si>
  <si>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</si>
  <si>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</si>
  <si>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</si>
  <si>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</si>
  <si>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</si>
  <si>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</si>
  <si>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</si>
  <si>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</si>
  <si>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</si>
  <si>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</si>
  <si>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</si>
  <si>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</si>
  <si>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</si>
  <si>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</si>
  <si>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</si>
  <si>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</si>
  <si>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</si>
  <si>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</si>
  <si>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</si>
  <si>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</si>
  <si>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</si>
  <si>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</si>
  <si>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</si>
  <si>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</si>
  <si>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</si>
  <si>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</si>
  <si>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</si>
  <si>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</si>
  <si>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</si>
  <si>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</si>
  <si>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</si>
  <si>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</si>
  <si>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</si>
  <si>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</si>
  <si>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</si>
  <si>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</si>
  <si>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</si>
  <si>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</si>
  <si>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</si>
  <si>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</si>
  <si>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</si>
  <si>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</si>
  <si>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</si>
  <si>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</si>
  <si>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</si>
  <si>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</si>
  <si>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</si>
  <si>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</si>
  <si>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</si>
  <si>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</si>
  <si>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</si>
  <si>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</si>
  <si>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</si>
  <si>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</si>
  <si>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</si>
  <si>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</si>
  <si>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</si>
  <si>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</si>
  <si>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</si>
  <si>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</si>
  <si>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</si>
  <si>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</si>
  <si>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</si>
  <si>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</si>
  <si>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</si>
  <si>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</si>
  <si>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</si>
  <si>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</si>
  <si>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</si>
  <si>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</si>
  <si>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</si>
  <si>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</si>
  <si>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</si>
  <si>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</si>
  <si>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</si>
  <si>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</si>
  <si>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</si>
  <si>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</si>
  <si>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</si>
  <si>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</si>
  <si>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</si>
  <si>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</si>
  <si>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</si>
  <si>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</si>
  <si>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</si>
  <si>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</si>
  <si>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</si>
  <si>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</si>
  <si>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</si>
  <si>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</si>
  <si>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</si>
  <si>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</si>
  <si>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</si>
  <si>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</si>
  <si>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</si>
  <si>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</si>
  <si>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</si>
  <si>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</si>
  <si>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</si>
  <si>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</si>
  <si>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</si>
  <si>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</si>
  <si>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</si>
  <si>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</si>
  <si>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</si>
  <si>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</si>
  <si>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</si>
  <si>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</si>
  <si>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</si>
  <si>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</si>
  <si>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</si>
  <si>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</si>
  <si>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</si>
  <si>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</si>
  <si>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</si>
  <si>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</si>
  <si>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</si>
  <si>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</si>
  <si>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</si>
  <si>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</si>
  <si>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</si>
  <si>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</si>
  <si>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</si>
  <si>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</si>
  <si>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</si>
  <si>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</si>
  <si>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</si>
  <si>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</si>
  <si>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</si>
  <si>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</si>
  <si>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</si>
  <si>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</si>
  <si>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</si>
  <si>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</si>
  <si>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</si>
  <si>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長崎県松浦市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</si>
  <si>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</si>
  <si>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</si>
  <si>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</si>
  <si>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</si>
  <si>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</si>
  <si>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</si>
  <si>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</si>
  <si>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</si>
  <si>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</si>
  <si>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</si>
  <si>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</si>
  <si>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</si>
  <si>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</si>
  <si>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</si>
  <si>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</si>
  <si>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</si>
  <si>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</si>
  <si>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</si>
  <si>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</si>
  <si>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</si>
  <si>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</si>
  <si>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</si>
  <si>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</si>
  <si>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</si>
  <si>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</si>
  <si>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</si>
  <si>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</si>
  <si>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</si>
  <si>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</si>
  <si>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</si>
  <si>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</si>
  <si>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</si>
  <si>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</si>
  <si>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</si>
  <si>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</si>
  <si>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</si>
  <si>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</si>
  <si>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</si>
  <si>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</si>
  <si>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</si>
  <si>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</si>
  <si>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</si>
  <si>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</si>
  <si>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</si>
  <si>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</si>
  <si>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</si>
  <si>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</si>
  <si>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</si>
  <si>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</si>
  <si>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</si>
  <si>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</si>
  <si>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</si>
  <si>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</si>
  <si>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</si>
  <si>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</si>
  <si>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</si>
  <si>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</si>
  <si>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</si>
  <si>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</si>
  <si>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</si>
  <si>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</si>
  <si>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</si>
  <si>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</si>
  <si>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</si>
  <si>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</si>
  <si>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</si>
  <si>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</si>
  <si>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</si>
  <si>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</si>
  <si>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</si>
  <si>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</si>
  <si>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</si>
  <si>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</si>
  <si>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</si>
  <si>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</si>
  <si>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</si>
  <si>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</si>
  <si>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</si>
  <si>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</si>
  <si>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</si>
  <si>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</si>
  <si>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</si>
  <si>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</si>
  <si>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</si>
  <si>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</si>
  <si>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</si>
  <si>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</si>
  <si>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</si>
  <si>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</si>
  <si>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</si>
  <si>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</si>
  <si>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</si>
  <si>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</si>
  <si>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</si>
  <si>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</si>
  <si>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</si>
  <si>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</si>
  <si>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</si>
  <si>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</si>
  <si>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</si>
  <si>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</si>
  <si>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</si>
  <si>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</si>
  <si>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</si>
  <si>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</si>
  <si>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</si>
  <si>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</si>
  <si>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</si>
  <si>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</si>
  <si>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</si>
  <si>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</si>
  <si>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</si>
  <si>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</si>
  <si>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</si>
  <si>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</si>
  <si>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</si>
  <si>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</si>
  <si>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</si>
  <si>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</si>
  <si>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</si>
  <si>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</si>
  <si>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</si>
  <si>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</si>
  <si>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</si>
  <si>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</si>
  <si>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</si>
  <si>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</si>
  <si>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</si>
  <si>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</si>
  <si>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</si>
  <si>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</si>
  <si>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</si>
  <si>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</si>
  <si>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</si>
  <si>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</si>
  <si>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</si>
  <si>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</si>
  <si>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</si>
  <si>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</si>
  <si>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</si>
  <si>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</si>
  <si>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</si>
  <si>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</si>
  <si>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</si>
  <si>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</si>
  <si>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</si>
  <si>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</si>
  <si>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</si>
  <si>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</si>
  <si>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</si>
  <si>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長崎県松浦市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</si>
  <si>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</si>
  <si>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</si>
  <si>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</si>
  <si>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</si>
  <si>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</si>
  <si>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</si>
  <si>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</si>
  <si>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</si>
  <si>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</si>
  <si>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</si>
  <si>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</si>
  <si>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</si>
  <si>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</si>
  <si>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</si>
  <si>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</si>
  <si>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</si>
  <si>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</si>
  <si>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</si>
  <si>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</si>
  <si>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</si>
  <si>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</si>
  <si>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</si>
  <si>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</si>
  <si>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</si>
  <si>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</si>
  <si>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</si>
  <si>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</si>
  <si>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</si>
  <si>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</si>
  <si>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</si>
  <si>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</si>
  <si>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</si>
  <si>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</si>
  <si>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</si>
  <si>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</si>
  <si>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</si>
  <si>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</si>
  <si>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</si>
  <si>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</si>
  <si>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</si>
  <si>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</si>
  <si>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</si>
  <si>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</si>
  <si>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</si>
  <si>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</si>
  <si>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</si>
  <si>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</si>
  <si>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</si>
  <si>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</si>
  <si>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</si>
  <si>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</si>
  <si>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</si>
  <si>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</si>
  <si>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</si>
  <si>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</si>
  <si>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</si>
  <si>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</si>
  <si>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</si>
  <si>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</si>
  <si>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</si>
  <si>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</si>
  <si>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</si>
  <si>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</si>
  <si>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</si>
  <si>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</si>
  <si>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</si>
  <si>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</si>
  <si>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</si>
  <si>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</si>
  <si>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</si>
  <si>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</si>
  <si>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</si>
  <si>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</si>
  <si>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</si>
  <si>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</si>
  <si>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</si>
  <si>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</si>
  <si>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</si>
  <si>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</si>
  <si>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</si>
  <si>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</si>
  <si>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</si>
  <si>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</si>
  <si>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</si>
  <si>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</si>
  <si>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</si>
  <si>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</si>
  <si>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</si>
  <si>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</si>
  <si>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</si>
  <si>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</si>
  <si>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</si>
  <si>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</si>
  <si>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</si>
  <si>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</si>
  <si>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</si>
  <si>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</si>
  <si>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</si>
  <si>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</si>
  <si>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</si>
  <si>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</si>
  <si>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</si>
  <si>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</si>
  <si>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</si>
  <si>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</si>
  <si>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</si>
  <si>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</si>
  <si>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</si>
  <si>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</si>
  <si>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</si>
  <si>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</si>
  <si>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</si>
  <si>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</si>
  <si>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</si>
  <si>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</si>
  <si>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</si>
  <si>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</si>
  <si>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</si>
  <si>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</si>
  <si>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</si>
  <si>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</si>
  <si>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</si>
  <si>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</si>
  <si>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</si>
  <si>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</si>
  <si>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</si>
  <si>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</si>
  <si>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</si>
  <si>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</si>
  <si>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</si>
  <si>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</si>
  <si>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</si>
  <si>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</si>
  <si>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</si>
  <si>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</si>
  <si>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</si>
  <si>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</si>
  <si>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</si>
  <si>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</si>
  <si>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</si>
  <si>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</si>
  <si>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</si>
  <si>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</si>
  <si>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</si>
  <si>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</si>
  <si>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</si>
  <si>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</si>
  <si>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</si>
  <si>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</si>
  <si>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</si>
  <si>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</si>
  <si>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</si>
  <si>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</si>
  <si>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</si>
  <si>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</si>
  <si>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</si>
  <si>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</si>
  <si>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</si>
  <si>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</si>
  <si>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</si>
  <si>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</si>
  <si>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</si>
  <si>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</si>
  <si>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</si>
  <si>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</si>
  <si>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</si>
  <si>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</si>
  <si>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</si>
  <si>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</si>
  <si>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</si>
  <si>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</si>
  <si>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</si>
  <si>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</si>
  <si>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</si>
  <si>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</si>
  <si>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</si>
  <si>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</si>
  <si>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</si>
  <si>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</si>
  <si>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</si>
  <si>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</si>
  <si>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</si>
  <si>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</si>
  <si>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</si>
  <si>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</si>
  <si>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</si>
  <si>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</si>
  <si>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工業用水道事業会計</t>
  </si>
  <si>
    <t>下水道事業会計</t>
  </si>
  <si>
    <t>介護保険特別会計（保険事業勘定）</t>
  </si>
  <si>
    <t>工業団地造成事業特別会計</t>
  </si>
  <si>
    <t>国民健康保険特別会計</t>
  </si>
  <si>
    <t>臨海土地造成事業特別会計</t>
  </si>
  <si>
    <t>その他会計（赤字）</t>
  </si>
  <si>
    <t>その他会計（黒字）</t>
  </si>
  <si>
    <t>R01</t>
    <phoneticPr fontId="5"/>
  </si>
  <si>
    <t>R02</t>
    <phoneticPr fontId="5"/>
  </si>
  <si>
    <t>R03</t>
    <phoneticPr fontId="5"/>
  </si>
  <si>
    <t>R04</t>
    <phoneticPr fontId="5"/>
  </si>
  <si>
    <t>R05</t>
    <phoneticPr fontId="5"/>
  </si>
  <si>
    <t>-</t>
    <phoneticPr fontId="2"/>
  </si>
  <si>
    <t>北松北部環境組合</t>
    <rPh sb="0" eb="4">
      <t>ホクショウホクブ</t>
    </rPh>
    <rPh sb="4" eb="8">
      <t>カンキョウクミアイ</t>
    </rPh>
    <phoneticPr fontId="10"/>
  </si>
  <si>
    <t>-</t>
    <phoneticPr fontId="10"/>
  </si>
  <si>
    <t>長崎県市町村総合事務組合（一般会計）</t>
    <rPh sb="0" eb="3">
      <t>ナガサキケン</t>
    </rPh>
    <rPh sb="3" eb="6">
      <t>シチョウソン</t>
    </rPh>
    <rPh sb="6" eb="12">
      <t>ソウゴウジムクミアイ</t>
    </rPh>
    <rPh sb="13" eb="17">
      <t>イッパンカイケイ</t>
    </rPh>
    <phoneticPr fontId="10"/>
  </si>
  <si>
    <t>長崎県市町村総合事務組合（市町村会館管理事業特別会計）</t>
    <rPh sb="0" eb="3">
      <t>ナガサキケン</t>
    </rPh>
    <rPh sb="3" eb="6">
      <t>シチョウソン</t>
    </rPh>
    <rPh sb="6" eb="12">
      <t>ソウゴウジムクミアイ</t>
    </rPh>
    <rPh sb="13" eb="18">
      <t>シチョウソンカイカン</t>
    </rPh>
    <rPh sb="18" eb="22">
      <t>カンリジギョウ</t>
    </rPh>
    <rPh sb="22" eb="26">
      <t>トクベツカイケイ</t>
    </rPh>
    <phoneticPr fontId="10"/>
  </si>
  <si>
    <t>長崎県市町村総合事務組合（市町村会館馬町別館管理事業特別会計）</t>
    <rPh sb="0" eb="3">
      <t>ナガサキケン</t>
    </rPh>
    <rPh sb="3" eb="6">
      <t>シチョウソン</t>
    </rPh>
    <rPh sb="6" eb="12">
      <t>ソウゴウジムクミアイ</t>
    </rPh>
    <rPh sb="13" eb="18">
      <t>シチョウソンカイカン</t>
    </rPh>
    <rPh sb="18" eb="20">
      <t>ウママチ</t>
    </rPh>
    <rPh sb="20" eb="22">
      <t>ベッカン</t>
    </rPh>
    <rPh sb="22" eb="26">
      <t>カンリジギョウ</t>
    </rPh>
    <rPh sb="26" eb="30">
      <t>トクベツカイケイ</t>
    </rPh>
    <phoneticPr fontId="10"/>
  </si>
  <si>
    <t>長崎県市町村総合事務組合（公平委員会事業特別会計）</t>
    <rPh sb="0" eb="12">
      <t>ナガサキケンシチョウソンソウゴウジムクミアイ</t>
    </rPh>
    <rPh sb="13" eb="18">
      <t>コウヘイイインカイ</t>
    </rPh>
    <rPh sb="18" eb="20">
      <t>ジギョウ</t>
    </rPh>
    <rPh sb="20" eb="24">
      <t>トクベツカイケイ</t>
    </rPh>
    <phoneticPr fontId="10"/>
  </si>
  <si>
    <t>長崎県市町村総合事務組合（行政不服審査会事業特別会計）</t>
    <rPh sb="0" eb="3">
      <t>ナガサキケン</t>
    </rPh>
    <rPh sb="3" eb="12">
      <t>シチョウソンソウゴウジムクミアイ</t>
    </rPh>
    <rPh sb="13" eb="17">
      <t>ギョウセイフフク</t>
    </rPh>
    <rPh sb="17" eb="20">
      <t>シンサカイ</t>
    </rPh>
    <rPh sb="20" eb="22">
      <t>ジギョウ</t>
    </rPh>
    <rPh sb="22" eb="26">
      <t>トクベツカイケイ</t>
    </rPh>
    <phoneticPr fontId="10"/>
  </si>
  <si>
    <t>長崎県市町村総合事務組合（交通災害共済事業特別会計）</t>
    <rPh sb="0" eb="3">
      <t>ナガサキケン</t>
    </rPh>
    <rPh sb="3" eb="12">
      <t>シチョウソンソウゴウジムクミアイ</t>
    </rPh>
    <rPh sb="13" eb="17">
      <t>コウツウサイガイ</t>
    </rPh>
    <rPh sb="17" eb="21">
      <t>キョウサイジギョウ</t>
    </rPh>
    <rPh sb="21" eb="25">
      <t>トクベツカイケイ</t>
    </rPh>
    <phoneticPr fontId="10"/>
  </si>
  <si>
    <t>長崎県後期高齢者医療広域連合（普通会計）</t>
    <rPh sb="0" eb="3">
      <t>ナガサキケン</t>
    </rPh>
    <rPh sb="3" eb="8">
      <t>コウキコウレイシャ</t>
    </rPh>
    <rPh sb="8" eb="10">
      <t>イリョウ</t>
    </rPh>
    <rPh sb="10" eb="12">
      <t>コウイキ</t>
    </rPh>
    <rPh sb="12" eb="14">
      <t>レンゴウ</t>
    </rPh>
    <rPh sb="15" eb="19">
      <t>フツウカイケイ</t>
    </rPh>
    <phoneticPr fontId="10"/>
  </si>
  <si>
    <t>長崎県後期高齢者医療広域連合（後期高齢者医療事業会計）</t>
    <rPh sb="0" eb="3">
      <t>ナガサキケン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</si>
  <si>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t>
    <phoneticPr fontId="2"/>
  </si>
  <si>
    <t>長崎県林業公社</t>
    <rPh sb="0" eb="3">
      <t>ナガサキケン</t>
    </rPh>
    <rPh sb="3" eb="7">
      <t>リンギョウコウシャ</t>
    </rPh>
    <phoneticPr fontId="2"/>
  </si>
  <si>
    <t>鉱害復旧灌漑用水施設維持基金</t>
    <phoneticPr fontId="5"/>
  </si>
  <si>
    <t>合併振興基金</t>
    <rPh sb="0" eb="6">
      <t>ガッペイシンコウキキン</t>
    </rPh>
    <phoneticPr fontId="10"/>
  </si>
  <si>
    <t>地域振興基金</t>
    <rPh sb="0" eb="6">
      <t>チイキシンコウキキン</t>
    </rPh>
    <phoneticPr fontId="10"/>
  </si>
  <si>
    <t>子育て支援基金</t>
    <rPh sb="0" eb="2">
      <t>コソダ</t>
    </rPh>
    <rPh sb="3" eb="7">
      <t>シエンキキン</t>
    </rPh>
    <phoneticPr fontId="10"/>
  </si>
  <si>
    <t>ふるさとづくり基金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</si>
</sst>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60D-4FAC-A61D-010022538F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130498</c:v>
                </c:pt>
                <c:pt idx="1">
                  <c:v>197526</c:v>
                </c:pt>
                <c:pt idx="2">
                  <c:v>70527</c:v>
                </c:pt>
                <c:pt idx="3">
                  <c:v>99423</c:v>
                </c:pt>
                <c:pt idx="4">
                  <c:v>72644</c:v>
                </c:pt>
              </c:numCache>
            </c:numRef>
          </c:val>
          <c:smooth val="0"/>
          <c:extLst>
            <c:ext xmlns:c16="http://schemas.microsoft.com/office/drawing/2014/chart" uri="{C3380CC4-5D6E-409C-BE32-E72D297353CC}">
              <c16:uniqueId val="{00000001-F60D-4FAC-A61D-010022538F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8.2799999999999994</c:v>
                </c:pt>
                <c:pt idx="1">
                  <c:v>5.88</c:v>
                </c:pt>
                <c:pt idx="2">
                  <c:v>7.02</c:v>
                </c:pt>
                <c:pt idx="3">
                  <c:v>7.18</c:v>
                </c:pt>
                <c:pt idx="4">
                  <c:v>5.31</c:v>
                </c:pt>
              </c:numCache>
            </c:numRef>
          </c:val>
          <c:extLst>
            <c:ext xmlns:c16="http://schemas.microsoft.com/office/drawing/2014/chart" uri="{C3380CC4-5D6E-409C-BE32-E72D297353CC}">
              <c16:uniqueId val="{00000000-6DE4-497D-8B89-A976AA52ED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10.75</c:v>
                </c:pt>
                <c:pt idx="1">
                  <c:v>12.76</c:v>
                </c:pt>
                <c:pt idx="2">
                  <c:v>20.57</c:v>
                </c:pt>
                <c:pt idx="3">
                  <c:v>27.13</c:v>
                </c:pt>
                <c:pt idx="4">
                  <c:v>33.01</c:v>
                </c:pt>
              </c:numCache>
            </c:numRef>
          </c:val>
          <c:extLst>
            <c:ext xmlns:c16="http://schemas.microsoft.com/office/drawing/2014/chart" uri="{C3380CC4-5D6E-409C-BE32-E72D297353CC}">
              <c16:uniqueId val="{00000001-6DE4-497D-8B89-A976AA52ED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0.71</c:v>
                </c:pt>
                <c:pt idx="2">
                  <c:v>9.56</c:v>
                </c:pt>
                <c:pt idx="3">
                  <c:v>9.24</c:v>
                </c:pt>
                <c:pt idx="4">
                  <c:v>3.87</c:v>
                </c:pt>
              </c:numCache>
            </c:numRef>
          </c:val>
          <c:smooth val="0"/>
          <c:extLst>
            <c:ext xmlns:c16="http://schemas.microsoft.com/office/drawing/2014/chart" uri="{C3380CC4-5D6E-409C-BE32-E72D297353CC}">
              <c16:uniqueId val="{00000002-6DE4-497D-8B89-A976AA52ED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0.13</c:v>
                </c:pt>
                <c:pt idx="4">
                  <c:v>#N/A</c:v>
                </c:pt>
                <c:pt idx="5">
                  <c:v>0.2</c:v>
                </c:pt>
                <c:pt idx="6">
                  <c:v>#N/A</c:v>
                </c:pt>
                <c:pt idx="7">
                  <c:v>0.18</c:v>
                </c:pt>
                <c:pt idx="8">
                  <c:v>#N/A</c:v>
                </c:pt>
                <c:pt idx="9">
                  <c:v>0.27</c:v>
                </c:pt>
              </c:numCache>
            </c:numRef>
          </c:val>
          <c:extLst>
            <c:ext xmlns:c16="http://schemas.microsoft.com/office/drawing/2014/chart" uri="{C3380CC4-5D6E-409C-BE32-E72D297353CC}">
              <c16:uniqueId val="{00000000-F9AB-43EB-9348-4CB701961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AB-43EB-9348-4CB70196118E}"/>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0.1</c:v>
                </c:pt>
                <c:pt idx="4">
                  <c:v>#N/A</c:v>
                </c:pt>
                <c:pt idx="5">
                  <c:v>0.06</c:v>
                </c:pt>
                <c:pt idx="6">
                  <c:v>#N/A</c:v>
                </c:pt>
                <c:pt idx="7">
                  <c:v>0.08</c:v>
                </c:pt>
                <c:pt idx="8">
                  <c:v>#N/A</c:v>
                </c:pt>
                <c:pt idx="9">
                  <c:v>0.13</c:v>
                </c:pt>
              </c:numCache>
            </c:numRef>
          </c:val>
          <c:extLst>
            <c:ext xmlns:c16="http://schemas.microsoft.com/office/drawing/2014/chart" uri="{C3380CC4-5D6E-409C-BE32-E72D297353CC}">
              <c16:uniqueId val="{00000002-F9AB-43EB-9348-4CB70196118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0.08</c:v>
                </c:pt>
                <c:pt idx="4">
                  <c:v>#N/A</c:v>
                </c:pt>
                <c:pt idx="5">
                  <c:v>0.24</c:v>
                </c:pt>
                <c:pt idx="6">
                  <c:v>#N/A</c:v>
                </c:pt>
                <c:pt idx="7">
                  <c:v>0.27</c:v>
                </c:pt>
                <c:pt idx="8">
                  <c:v>#N/A</c:v>
                </c:pt>
                <c:pt idx="9">
                  <c:v>0.33</c:v>
                </c:pt>
              </c:numCache>
            </c:numRef>
          </c:val>
          <c:extLst>
            <c:ext xmlns:c16="http://schemas.microsoft.com/office/drawing/2014/chart" uri="{C3380CC4-5D6E-409C-BE32-E72D297353CC}">
              <c16:uniqueId val="{00000003-F9AB-43EB-9348-4CB70196118E}"/>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0.15</c:v>
                </c:pt>
                <c:pt idx="8">
                  <c:v>#N/A</c:v>
                </c:pt>
                <c:pt idx="9">
                  <c:v>0.34</c:v>
                </c:pt>
              </c:numCache>
            </c:numRef>
          </c:val>
          <c:extLst>
            <c:ext xmlns:c16="http://schemas.microsoft.com/office/drawing/2014/chart" uri="{C3380CC4-5D6E-409C-BE32-E72D297353CC}">
              <c16:uniqueId val="{00000004-F9AB-43EB-9348-4CB70196118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0.54</c:v>
                </c:pt>
                <c:pt idx="4">
                  <c:v>#N/A</c:v>
                </c:pt>
                <c:pt idx="5">
                  <c:v>0.53</c:v>
                </c:pt>
                <c:pt idx="6">
                  <c:v>#N/A</c:v>
                </c:pt>
                <c:pt idx="7">
                  <c:v>0.92</c:v>
                </c:pt>
                <c:pt idx="8">
                  <c:v>#N/A</c:v>
                </c:pt>
                <c:pt idx="9">
                  <c:v>0.53</c:v>
                </c:pt>
              </c:numCache>
            </c:numRef>
          </c:val>
          <c:extLst>
            <c:ext xmlns:c16="http://schemas.microsoft.com/office/drawing/2014/chart" uri="{C3380CC4-5D6E-409C-BE32-E72D297353CC}">
              <c16:uniqueId val="{00000005-F9AB-43EB-9348-4CB7019611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1.1599999999999999</c:v>
                </c:pt>
                <c:pt idx="4">
                  <c:v>#N/A</c:v>
                </c:pt>
                <c:pt idx="5">
                  <c:v>1.18</c:v>
                </c:pt>
                <c:pt idx="6">
                  <c:v>#N/A</c:v>
                </c:pt>
                <c:pt idx="7">
                  <c:v>1.27</c:v>
                </c:pt>
                <c:pt idx="8">
                  <c:v>#N/A</c:v>
                </c:pt>
                <c:pt idx="9">
                  <c:v>1.31</c:v>
                </c:pt>
              </c:numCache>
            </c:numRef>
          </c:val>
          <c:extLst>
            <c:ext xmlns:c16="http://schemas.microsoft.com/office/drawing/2014/chart" uri="{C3380CC4-5D6E-409C-BE32-E72D297353CC}">
              <c16:uniqueId val="{00000006-F9AB-43EB-9348-4CB70196118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5.51</c:v>
                </c:pt>
                <c:pt idx="2">
                  <c:v>#N/A</c:v>
                </c:pt>
                <c:pt idx="3">
                  <c:v>4.5199999999999996</c:v>
                </c:pt>
                <c:pt idx="4">
                  <c:v>#N/A</c:v>
                </c:pt>
                <c:pt idx="5">
                  <c:v>5</c:v>
                </c:pt>
                <c:pt idx="6">
                  <c:v>#N/A</c:v>
                </c:pt>
                <c:pt idx="7">
                  <c:v>5.81</c:v>
                </c:pt>
                <c:pt idx="8">
                  <c:v>#N/A</c:v>
                </c:pt>
                <c:pt idx="9">
                  <c:v>3.55</c:v>
                </c:pt>
              </c:numCache>
            </c:numRef>
          </c:val>
          <c:extLst>
            <c:ext xmlns:c16="http://schemas.microsoft.com/office/drawing/2014/chart" uri="{C3380CC4-5D6E-409C-BE32-E72D297353CC}">
              <c16:uniqueId val="{00000007-F9AB-43EB-9348-4CB7019611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8.23</c:v>
                </c:pt>
                <c:pt idx="2">
                  <c:v>#N/A</c:v>
                </c:pt>
                <c:pt idx="3">
                  <c:v>5.86</c:v>
                </c:pt>
                <c:pt idx="4">
                  <c:v>#N/A</c:v>
                </c:pt>
                <c:pt idx="5">
                  <c:v>6.99</c:v>
                </c:pt>
                <c:pt idx="6">
                  <c:v>#N/A</c:v>
                </c:pt>
                <c:pt idx="7">
                  <c:v>7.16</c:v>
                </c:pt>
                <c:pt idx="8">
                  <c:v>#N/A</c:v>
                </c:pt>
                <c:pt idx="9">
                  <c:v>5.28</c:v>
                </c:pt>
              </c:numCache>
            </c:numRef>
          </c:val>
          <c:extLst>
            <c:ext xmlns:c16="http://schemas.microsoft.com/office/drawing/2014/chart" uri="{C3380CC4-5D6E-409C-BE32-E72D297353CC}">
              <c16:uniqueId val="{00000008-F9AB-43EB-9348-4CB7019611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6.59</c:v>
                </c:pt>
                <c:pt idx="2">
                  <c:v>#N/A</c:v>
                </c:pt>
                <c:pt idx="3">
                  <c:v>6.47</c:v>
                </c:pt>
                <c:pt idx="4">
                  <c:v>#N/A</c:v>
                </c:pt>
                <c:pt idx="5">
                  <c:v>6.08</c:v>
                </c:pt>
                <c:pt idx="6">
                  <c:v>#N/A</c:v>
                </c:pt>
                <c:pt idx="7">
                  <c:v>6.88</c:v>
                </c:pt>
                <c:pt idx="8">
                  <c:v>#N/A</c:v>
                </c:pt>
                <c:pt idx="9">
                  <c:v>6.88</c:v>
                </c:pt>
              </c:numCache>
            </c:numRef>
          </c:val>
          <c:extLst>
            <c:ext xmlns:c16="http://schemas.microsoft.com/office/drawing/2014/chart" uri="{C3380CC4-5D6E-409C-BE32-E72D297353CC}">
              <c16:uniqueId val="{00000009-F9AB-43EB-9348-4CB701961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1719</c:v>
                </c:pt>
                <c:pt idx="5">
                  <c:v>1656</c:v>
                </c:pt>
                <c:pt idx="8">
                  <c:v>1684</c:v>
                </c:pt>
                <c:pt idx="11">
                  <c:v>1673</c:v>
                </c:pt>
                <c:pt idx="14">
                  <c:v>1584</c:v>
                </c:pt>
              </c:numCache>
            </c:numRef>
          </c:val>
          <c:extLst>
            <c:ext xmlns:c16="http://schemas.microsoft.com/office/drawing/2014/chart" uri="{C3380CC4-5D6E-409C-BE32-E72D297353CC}">
              <c16:uniqueId val="{00000000-E758-4C25-BF08-40276B8BC9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E758-4C25-BF08-40276B8BC9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37</c:v>
                </c:pt>
                <c:pt idx="6">
                  <c:v>29</c:v>
                </c:pt>
                <c:pt idx="9">
                  <c:v>21</c:v>
                </c:pt>
                <c:pt idx="12">
                  <c:v>18</c:v>
                </c:pt>
              </c:numCache>
            </c:numRef>
          </c:val>
          <c:extLst>
            <c:ext xmlns:c16="http://schemas.microsoft.com/office/drawing/2014/chart" uri="{C3380CC4-5D6E-409C-BE32-E72D297353CC}">
              <c16:uniqueId val="{00000002-E758-4C25-BF08-40276B8BC9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1</c:v>
                </c:pt>
                <c:pt idx="6">
                  <c:v>16</c:v>
                </c:pt>
                <c:pt idx="9">
                  <c:v>50</c:v>
                </c:pt>
                <c:pt idx="12">
                  <c:v>50</c:v>
                </c:pt>
              </c:numCache>
            </c:numRef>
          </c:val>
          <c:extLst>
            <c:ext xmlns:c16="http://schemas.microsoft.com/office/drawing/2014/chart" uri="{C3380CC4-5D6E-409C-BE32-E72D297353CC}">
              <c16:uniqueId val="{00000003-E758-4C25-BF08-40276B8BC9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448</c:v>
                </c:pt>
                <c:pt idx="3">
                  <c:v>460</c:v>
                </c:pt>
                <c:pt idx="6">
                  <c:v>520</c:v>
                </c:pt>
                <c:pt idx="9">
                  <c:v>471</c:v>
                </c:pt>
                <c:pt idx="12">
                  <c:v>537</c:v>
                </c:pt>
              </c:numCache>
            </c:numRef>
          </c:val>
          <c:extLst>
            <c:ext xmlns:c16="http://schemas.microsoft.com/office/drawing/2014/chart" uri="{C3380CC4-5D6E-409C-BE32-E72D297353CC}">
              <c16:uniqueId val="{00000004-E758-4C25-BF08-40276B8BC9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58-4C25-BF08-40276B8BC9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58-4C25-BF08-40276B8BC9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2037</c:v>
                </c:pt>
                <c:pt idx="3">
                  <c:v>1970</c:v>
                </c:pt>
                <c:pt idx="6">
                  <c:v>1991</c:v>
                </c:pt>
                <c:pt idx="9">
                  <c:v>2004</c:v>
                </c:pt>
                <c:pt idx="12">
                  <c:v>1778</c:v>
                </c:pt>
              </c:numCache>
            </c:numRef>
          </c:val>
          <c:extLst>
            <c:ext xmlns:c16="http://schemas.microsoft.com/office/drawing/2014/chart" uri="{C3380CC4-5D6E-409C-BE32-E72D297353CC}">
              <c16:uniqueId val="{00000007-E758-4C25-BF08-40276B8BC9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851</c:v>
                </c:pt>
                <c:pt idx="2">
                  <c:v>#N/A</c:v>
                </c:pt>
                <c:pt idx="3">
                  <c:v>#N/A</c:v>
                </c:pt>
                <c:pt idx="4">
                  <c:v>812</c:v>
                </c:pt>
                <c:pt idx="5">
                  <c:v>#N/A</c:v>
                </c:pt>
                <c:pt idx="6">
                  <c:v>#N/A</c:v>
                </c:pt>
                <c:pt idx="7">
                  <c:v>872</c:v>
                </c:pt>
                <c:pt idx="8">
                  <c:v>#N/A</c:v>
                </c:pt>
                <c:pt idx="9">
                  <c:v>#N/A</c:v>
                </c:pt>
                <c:pt idx="10">
                  <c:v>874</c:v>
                </c:pt>
                <c:pt idx="11">
                  <c:v>#N/A</c:v>
                </c:pt>
                <c:pt idx="12">
                  <c:v>#N/A</c:v>
                </c:pt>
                <c:pt idx="13">
                  <c:v>800</c:v>
                </c:pt>
                <c:pt idx="14">
                  <c:v>#N/A</c:v>
                </c:pt>
              </c:numCache>
            </c:numRef>
          </c:val>
          <c:smooth val="0"/>
          <c:extLst>
            <c:ext xmlns:c16="http://schemas.microsoft.com/office/drawing/2014/chart" uri="{C3380CC4-5D6E-409C-BE32-E72D297353CC}">
              <c16:uniqueId val="{00000008-E758-4C25-BF08-40276B8BC9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16982</c:v>
                </c:pt>
                <c:pt idx="5">
                  <c:v>16985</c:v>
                </c:pt>
                <c:pt idx="8">
                  <c:v>16715</c:v>
                </c:pt>
                <c:pt idx="11">
                  <c:v>15854</c:v>
                </c:pt>
                <c:pt idx="14">
                  <c:v>15151</c:v>
                </c:pt>
              </c:numCache>
            </c:numRef>
          </c:val>
          <c:extLst>
            <c:ext xmlns:c16="http://schemas.microsoft.com/office/drawing/2014/chart" uri="{C3380CC4-5D6E-409C-BE32-E72D297353CC}">
              <c16:uniqueId val="{00000000-1EFB-4051-BDC9-681886E1A8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909</c:v>
                </c:pt>
                <c:pt idx="5">
                  <c:v>869</c:v>
                </c:pt>
                <c:pt idx="8">
                  <c:v>827</c:v>
                </c:pt>
                <c:pt idx="11">
                  <c:v>751</c:v>
                </c:pt>
                <c:pt idx="14">
                  <c:v>730</c:v>
                </c:pt>
              </c:numCache>
            </c:numRef>
          </c:val>
          <c:extLst>
            <c:ext xmlns:c16="http://schemas.microsoft.com/office/drawing/2014/chart" uri="{C3380CC4-5D6E-409C-BE32-E72D297353CC}">
              <c16:uniqueId val="{00000001-1EFB-4051-BDC9-681886E1A8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4186</c:v>
                </c:pt>
                <c:pt idx="5">
                  <c:v>4493</c:v>
                </c:pt>
                <c:pt idx="8">
                  <c:v>5636</c:v>
                </c:pt>
                <c:pt idx="11">
                  <c:v>6285</c:v>
                </c:pt>
                <c:pt idx="14">
                  <c:v>7092</c:v>
                </c:pt>
              </c:numCache>
            </c:numRef>
          </c:val>
          <c:extLst>
            <c:ext xmlns:c16="http://schemas.microsoft.com/office/drawing/2014/chart" uri="{C3380CC4-5D6E-409C-BE32-E72D297353CC}">
              <c16:uniqueId val="{00000002-1EFB-4051-BDC9-681886E1A8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FB-4051-BDC9-681886E1A8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FB-4051-BDC9-681886E1A8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4</c:v>
                </c:pt>
                <c:pt idx="6">
                  <c:v>4</c:v>
                </c:pt>
                <c:pt idx="9">
                  <c:v>4</c:v>
                </c:pt>
                <c:pt idx="12">
                  <c:v>10</c:v>
                </c:pt>
              </c:numCache>
            </c:numRef>
          </c:val>
          <c:extLst>
            <c:ext xmlns:c16="http://schemas.microsoft.com/office/drawing/2014/chart" uri="{C3380CC4-5D6E-409C-BE32-E72D297353CC}">
              <c16:uniqueId val="{00000005-1EFB-4051-BDC9-681886E1A8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3166</c:v>
                </c:pt>
                <c:pt idx="3">
                  <c:v>3243</c:v>
                </c:pt>
                <c:pt idx="6">
                  <c:v>3191</c:v>
                </c:pt>
                <c:pt idx="9">
                  <c:v>3189</c:v>
                </c:pt>
                <c:pt idx="12">
                  <c:v>3247</c:v>
                </c:pt>
              </c:numCache>
            </c:numRef>
          </c:val>
          <c:extLst>
            <c:ext xmlns:c16="http://schemas.microsoft.com/office/drawing/2014/chart" uri="{C3380CC4-5D6E-409C-BE32-E72D297353CC}">
              <c16:uniqueId val="{00000006-1EFB-4051-BDC9-681886E1A8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602</c:v>
                </c:pt>
                <c:pt idx="3">
                  <c:v>602</c:v>
                </c:pt>
                <c:pt idx="6">
                  <c:v>587</c:v>
                </c:pt>
                <c:pt idx="9">
                  <c:v>538</c:v>
                </c:pt>
                <c:pt idx="12">
                  <c:v>488</c:v>
                </c:pt>
              </c:numCache>
            </c:numRef>
          </c:val>
          <c:extLst>
            <c:ext xmlns:c16="http://schemas.microsoft.com/office/drawing/2014/chart" uri="{C3380CC4-5D6E-409C-BE32-E72D297353CC}">
              <c16:uniqueId val="{00000007-1EFB-4051-BDC9-681886E1A8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4505</c:v>
                </c:pt>
                <c:pt idx="3">
                  <c:v>4283</c:v>
                </c:pt>
                <c:pt idx="6">
                  <c:v>4079</c:v>
                </c:pt>
                <c:pt idx="9">
                  <c:v>3857</c:v>
                </c:pt>
                <c:pt idx="12">
                  <c:v>4294</c:v>
                </c:pt>
              </c:numCache>
            </c:numRef>
          </c:val>
          <c:extLst>
            <c:ext xmlns:c16="http://schemas.microsoft.com/office/drawing/2014/chart" uri="{C3380CC4-5D6E-409C-BE32-E72D297353CC}">
              <c16:uniqueId val="{00000008-1EFB-4051-BDC9-681886E1A8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138</c:v>
                </c:pt>
                <c:pt idx="3">
                  <c:v>101</c:v>
                </c:pt>
                <c:pt idx="6">
                  <c:v>72</c:v>
                </c:pt>
                <c:pt idx="9">
                  <c:v>51</c:v>
                </c:pt>
                <c:pt idx="12">
                  <c:v>34</c:v>
                </c:pt>
              </c:numCache>
            </c:numRef>
          </c:val>
          <c:extLst>
            <c:ext xmlns:c16="http://schemas.microsoft.com/office/drawing/2014/chart" uri="{C3380CC4-5D6E-409C-BE32-E72D297353CC}">
              <c16:uniqueId val="{00000009-1EFB-4051-BDC9-681886E1A8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19712</c:v>
                </c:pt>
                <c:pt idx="3">
                  <c:v>20129</c:v>
                </c:pt>
                <c:pt idx="6">
                  <c:v>19184</c:v>
                </c:pt>
                <c:pt idx="9">
                  <c:v>18155</c:v>
                </c:pt>
                <c:pt idx="12">
                  <c:v>17313</c:v>
                </c:pt>
              </c:numCache>
            </c:numRef>
          </c:val>
          <c:extLst>
            <c:ext xmlns:c16="http://schemas.microsoft.com/office/drawing/2014/chart" uri="{C3380CC4-5D6E-409C-BE32-E72D297353CC}">
              <c16:uniqueId val="{0000000A-1EFB-4051-BDC9-681886E1A8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6059</c:v>
                </c:pt>
                <c:pt idx="2">
                  <c:v>#N/A</c:v>
                </c:pt>
                <c:pt idx="3">
                  <c:v>#N/A</c:v>
                </c:pt>
                <c:pt idx="4">
                  <c:v>6016</c:v>
                </c:pt>
                <c:pt idx="5">
                  <c:v>#N/A</c:v>
                </c:pt>
                <c:pt idx="6">
                  <c:v>#N/A</c:v>
                </c:pt>
                <c:pt idx="7">
                  <c:v>3940</c:v>
                </c:pt>
                <c:pt idx="8">
                  <c:v>#N/A</c:v>
                </c:pt>
                <c:pt idx="9">
                  <c:v>#N/A</c:v>
                </c:pt>
                <c:pt idx="10">
                  <c:v>2904</c:v>
                </c:pt>
                <c:pt idx="11">
                  <c:v>#N/A</c:v>
                </c:pt>
                <c:pt idx="12">
                  <c:v>#N/A</c:v>
                </c:pt>
                <c:pt idx="13">
                  <c:v>2412</c:v>
                </c:pt>
                <c:pt idx="14">
                  <c:v>#N/A</c:v>
                </c:pt>
              </c:numCache>
            </c:numRef>
          </c:val>
          <c:smooth val="0"/>
          <c:extLst>
            <c:ext xmlns:c16="http://schemas.microsoft.com/office/drawing/2014/chart" uri="{C3380CC4-5D6E-409C-BE32-E72D297353CC}">
              <c16:uniqueId val="{0000000B-1EFB-4051-BDC9-681886E1A8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2003</c:v>
                </c:pt>
                <c:pt idx="1">
                  <c:v>2521</c:v>
                </c:pt>
                <c:pt idx="2">
                  <c:v>3055</c:v>
                </c:pt>
              </c:numCache>
            </c:numRef>
          </c:val>
          <c:extLst>
            <c:ext xmlns:c16="http://schemas.microsoft.com/office/drawing/2014/chart" uri="{C3380CC4-5D6E-409C-BE32-E72D297353CC}">
              <c16:uniqueId val="{00000000-BE5E-48AB-8589-DA1F06A710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841</c:v>
                </c:pt>
                <c:pt idx="1">
                  <c:v>613</c:v>
                </c:pt>
                <c:pt idx="2">
                  <c:v>652</c:v>
                </c:pt>
              </c:numCache>
            </c:numRef>
          </c:val>
          <c:extLst>
            <c:ext xmlns:c16="http://schemas.microsoft.com/office/drawing/2014/chart" uri="{C3380CC4-5D6E-409C-BE32-E72D297353CC}">
              <c16:uniqueId val="{00000001-BE5E-48AB-8589-DA1F06A710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4231</c:v>
                </c:pt>
                <c:pt idx="1">
                  <c:v>4585</c:v>
                </c:pt>
                <c:pt idx="2">
                  <c:v>4787</c:v>
                </c:pt>
              </c:numCache>
            </c:numRef>
          </c:val>
          <c:extLst>
            <c:ext xmlns:c16="http://schemas.microsoft.com/office/drawing/2014/chart" uri="{C3380CC4-5D6E-409C-BE32-E72D297353CC}">
              <c16:uniqueId val="{00000002-BE5E-48AB-8589-DA1F06A710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年度に固定資産税収が増加したこと</a:t>
          </a:r>
          <a:r>
            <a:rPr kumimoji="1" lang="ja-JP" altLang="en-US" sz="1050">
              <a:solidFill>
                <a:schemeClr val="dk1"/>
              </a:solidFill>
              <a:effectLst/>
              <a:latin typeface="+mn-lt"/>
              <a:ea typeface="+mn-ea"/>
              <a:cs typeface="+mn-cs"/>
            </a:rPr>
            <a:t>により基準財政収入額が増加し</a:t>
          </a:r>
          <a:r>
            <a:rPr kumimoji="1" lang="en-US" altLang="ja-JP" sz="1050">
              <a:solidFill>
                <a:schemeClr val="dk1"/>
              </a:solidFill>
              <a:effectLst/>
              <a:latin typeface="+mn-lt"/>
              <a:ea typeface="+mn-ea"/>
              <a:cs typeface="+mn-cs"/>
            </a:rPr>
            <a:t>R4</a:t>
          </a:r>
          <a:r>
            <a:rPr kumimoji="1" lang="ja-JP" altLang="en-US" sz="1050">
              <a:solidFill>
                <a:schemeClr val="dk1"/>
              </a:solidFill>
              <a:effectLst/>
              <a:latin typeface="+mn-lt"/>
              <a:ea typeface="+mn-ea"/>
              <a:cs typeface="+mn-cs"/>
            </a:rPr>
            <a:t>年度までは財政力指数も</a:t>
          </a:r>
          <a:r>
            <a:rPr kumimoji="1" lang="ja-JP" altLang="ja-JP" sz="1050">
              <a:solidFill>
                <a:schemeClr val="dk1"/>
              </a:solidFill>
              <a:effectLst/>
              <a:latin typeface="+mn-lt"/>
              <a:ea typeface="+mn-ea"/>
              <a:cs typeface="+mn-cs"/>
            </a:rPr>
            <a:t>上昇し</a:t>
          </a:r>
          <a:r>
            <a:rPr kumimoji="1" lang="ja-JP" altLang="en-US" sz="1050">
              <a:solidFill>
                <a:schemeClr val="dk1"/>
              </a:solidFill>
              <a:effectLst/>
              <a:latin typeface="+mn-lt"/>
              <a:ea typeface="+mn-ea"/>
              <a:cs typeface="+mn-cs"/>
            </a:rPr>
            <a:t>ている。（過去</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ヶ年平均のため）しかし、</a:t>
          </a:r>
          <a:r>
            <a:rPr kumimoji="1" lang="en-US" altLang="ja-JP" sz="1050">
              <a:solidFill>
                <a:schemeClr val="dk1"/>
              </a:solidFill>
              <a:effectLst/>
              <a:latin typeface="+mn-lt"/>
              <a:ea typeface="+mn-ea"/>
              <a:cs typeface="+mn-cs"/>
            </a:rPr>
            <a:t>R3</a:t>
          </a:r>
          <a:r>
            <a:rPr kumimoji="1" lang="ja-JP" altLang="en-US" sz="1050">
              <a:solidFill>
                <a:schemeClr val="dk1"/>
              </a:solidFill>
              <a:effectLst/>
              <a:latin typeface="+mn-lt"/>
              <a:ea typeface="+mn-ea"/>
              <a:cs typeface="+mn-cs"/>
            </a:rPr>
            <a:t>年度以降は</a:t>
          </a:r>
          <a:r>
            <a:rPr kumimoji="1" lang="ja-JP" altLang="ja-JP" sz="1050" b="0" i="0" baseline="0">
              <a:solidFill>
                <a:schemeClr val="dk1"/>
              </a:solidFill>
              <a:effectLst/>
              <a:latin typeface="+mn-lt"/>
              <a:ea typeface="+mn-ea"/>
              <a:cs typeface="+mn-cs"/>
            </a:rPr>
            <a:t>固定資産税の減価償却による税収の減少や人口減少によ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収入の減少</a:t>
          </a:r>
          <a:r>
            <a:rPr kumimoji="1" lang="ja-JP" altLang="en-US" sz="1050" b="0" i="0" baseline="0">
              <a:solidFill>
                <a:schemeClr val="dk1"/>
              </a:solidFill>
              <a:effectLst/>
              <a:latin typeface="+mn-lt"/>
              <a:ea typeface="+mn-ea"/>
              <a:cs typeface="+mn-cs"/>
            </a:rPr>
            <a:t>のため、</a:t>
          </a:r>
          <a:r>
            <a:rPr kumimoji="1" lang="en-US" altLang="ja-JP" sz="1050" b="0" i="0" baseline="0">
              <a:solidFill>
                <a:schemeClr val="dk1"/>
              </a:solidFill>
              <a:effectLst/>
              <a:latin typeface="+mn-lt"/>
              <a:ea typeface="+mn-ea"/>
              <a:cs typeface="+mn-cs"/>
            </a:rPr>
            <a:t>R5</a:t>
          </a:r>
          <a:r>
            <a:rPr kumimoji="1" lang="ja-JP" altLang="en-US" sz="1050" b="0" i="0" baseline="0">
              <a:solidFill>
                <a:schemeClr val="dk1"/>
              </a:solidFill>
              <a:effectLst/>
              <a:latin typeface="+mn-lt"/>
              <a:ea typeface="+mn-ea"/>
              <a:cs typeface="+mn-cs"/>
            </a:rPr>
            <a:t>年度は前年度比△</a:t>
          </a:r>
          <a:r>
            <a:rPr kumimoji="1" lang="en-US" altLang="ja-JP" sz="1050" b="0" i="0" baseline="0">
              <a:solidFill>
                <a:schemeClr val="dk1"/>
              </a:solidFill>
              <a:effectLst/>
              <a:latin typeface="+mn-lt"/>
              <a:ea typeface="+mn-ea"/>
              <a:cs typeface="+mn-cs"/>
            </a:rPr>
            <a:t>0.04</a:t>
          </a:r>
          <a:r>
            <a:rPr kumimoji="1" lang="ja-JP" altLang="en-US" sz="1050" b="0" i="0" baseline="0">
              <a:solidFill>
                <a:schemeClr val="dk1"/>
              </a:solidFill>
              <a:effectLst/>
              <a:latin typeface="+mn-lt"/>
              <a:ea typeface="+mn-ea"/>
              <a:cs typeface="+mn-cs"/>
            </a:rPr>
            <a:t>ポイントと下降に転じている。固定資産税の減価償却は今後も続くことから、引き続き</a:t>
          </a:r>
          <a:r>
            <a:rPr kumimoji="1" lang="ja-JP" altLang="ja-JP" sz="1050">
              <a:solidFill>
                <a:schemeClr val="dk1"/>
              </a:solidFill>
              <a:effectLst/>
              <a:latin typeface="+mn-lt"/>
              <a:ea typeface="+mn-ea"/>
              <a:cs typeface="+mn-cs"/>
            </a:rPr>
            <a:t>自主財源の確保に努め、国や県の補助金等を活用しながら、市民所得の向上や経済基盤の発展につなげるための施策に取り組</a:t>
          </a:r>
          <a:r>
            <a:rPr kumimoji="1" lang="ja-JP" altLang="en-US" sz="1050">
              <a:solidFill>
                <a:schemeClr val="dk1"/>
              </a:solidFill>
              <a:effectLst/>
              <a:latin typeface="+mn-lt"/>
              <a:ea typeface="+mn-ea"/>
              <a:cs typeface="+mn-cs"/>
            </a:rPr>
            <a:t>むとともに</a:t>
          </a:r>
          <a:r>
            <a:rPr kumimoji="1" lang="ja-JP" altLang="ja-JP" sz="1050">
              <a:solidFill>
                <a:schemeClr val="dk1"/>
              </a:solidFill>
              <a:effectLst/>
              <a:latin typeface="+mn-lt"/>
              <a:ea typeface="+mn-ea"/>
              <a:cs typeface="+mn-cs"/>
            </a:rPr>
            <a:t>限られた財源の有効活用と市税の徴収強化により収入確保に努める</a:t>
          </a:r>
          <a:r>
            <a:rPr kumimoji="1" lang="ja-JP" altLang="en-US" sz="1050">
              <a:solidFill>
                <a:schemeClr val="dk1"/>
              </a:solidFill>
              <a:effectLst/>
              <a:latin typeface="+mn-lt"/>
              <a:ea typeface="+mn-ea"/>
              <a:cs typeface="+mn-cs"/>
            </a:rPr>
            <a:t>必要がある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54610</xdr:rowOff>
    </xdr:to>
    <xdr:cxnSp macro="">
      <xdr:nvCxnSpPr>
        <xdr:cNvPr id="67" name="直線コネクタ 66"/>
        <xdr:cNvCxnSpPr/>
      </xdr:nvCxnSpPr>
      <xdr:spPr>
        <a:xfrm>
          <a:off x="4114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40</xdr:row>
      <xdr:rowOff>30480</xdr:rowOff>
    </xdr:to>
    <xdr:cxnSp macro="">
      <xdr:nvCxnSpPr>
        <xdr:cNvPr id="70" name="直線コネクタ 69"/>
        <xdr:cNvCxnSpPr/>
      </xdr:nvCxnSpPr>
      <xdr:spPr>
        <a:xfrm flipV="1">
          <a:off x="3225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127000</xdr:rowOff>
    </xdr:to>
    <xdr:cxnSp macro="">
      <xdr:nvCxnSpPr>
        <xdr:cNvPr id="73" name="直線コネクタ 72"/>
        <xdr:cNvCxnSpPr/>
      </xdr:nvCxnSpPr>
      <xdr:spPr>
        <a:xfrm flipV="1">
          <a:off x="2336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124460</xdr:rowOff>
    </xdr:to>
    <xdr:cxnSp macro="">
      <xdr:nvCxnSpPr>
        <xdr:cNvPr id="76" name="直線コネクタ 75"/>
        <xdr:cNvCxnSpPr/>
      </xdr:nvCxnSpPr>
      <xdr:spPr>
        <a:xfrm flipV="1">
          <a:off x="1447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年度に固定資産税収が増加したことや経常経費の削減により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年度までは改善傾向にあったが、固定資産税の減価償却による減少や人口減少に伴い交付税の</a:t>
          </a:r>
          <a:r>
            <a:rPr kumimoji="1" lang="ja-JP" altLang="en-US" sz="1100">
              <a:solidFill>
                <a:schemeClr val="dk1"/>
              </a:solidFill>
              <a:effectLst/>
              <a:latin typeface="+mn-lt"/>
              <a:ea typeface="+mn-ea"/>
              <a:cs typeface="+mn-cs"/>
            </a:rPr>
            <a:t>大幅な増加は</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めないことから、</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年度以降は再び経常収支比率</a:t>
          </a:r>
          <a:r>
            <a:rPr kumimoji="1" lang="ja-JP" altLang="en-US" sz="1100">
              <a:solidFill>
                <a:schemeClr val="dk1"/>
              </a:solidFill>
              <a:effectLst/>
              <a:latin typeface="+mn-lt"/>
              <a:ea typeface="+mn-ea"/>
              <a:cs typeface="+mn-cs"/>
            </a:rPr>
            <a:t>が悪化傾向にある</a:t>
          </a:r>
          <a:r>
            <a:rPr kumimoji="1" lang="ja-JP" altLang="ja-JP" sz="1100">
              <a:solidFill>
                <a:schemeClr val="dk1"/>
              </a:solidFill>
              <a:effectLst/>
              <a:latin typeface="+mn-lt"/>
              <a:ea typeface="+mn-ea"/>
              <a:cs typeface="+mn-cs"/>
            </a:rPr>
            <a:t>。今後も引き続き経常経費の削減に努めていく必要がある。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59872</xdr:rowOff>
    </xdr:to>
    <xdr:cxnSp macro="">
      <xdr:nvCxnSpPr>
        <xdr:cNvPr id="132" name="直線コネクタ 131"/>
        <xdr:cNvCxnSpPr/>
      </xdr:nvCxnSpPr>
      <xdr:spPr>
        <a:xfrm>
          <a:off x="4114800" y="1032274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60</xdr:row>
      <xdr:rowOff>35741</xdr:rowOff>
    </xdr:to>
    <xdr:cxnSp macro="">
      <xdr:nvCxnSpPr>
        <xdr:cNvPr id="135" name="直線コネクタ 134"/>
        <xdr:cNvCxnSpPr/>
      </xdr:nvCxnSpPr>
      <xdr:spPr>
        <a:xfrm>
          <a:off x="3225800" y="10174515"/>
          <a:ext cx="8890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60</xdr:row>
      <xdr:rowOff>25400</xdr:rowOff>
    </xdr:to>
    <xdr:cxnSp macro="">
      <xdr:nvCxnSpPr>
        <xdr:cNvPr id="138" name="直線コネクタ 137"/>
        <xdr:cNvCxnSpPr/>
      </xdr:nvCxnSpPr>
      <xdr:spPr>
        <a:xfrm flipV="1">
          <a:off x="2336800" y="101745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61</xdr:row>
      <xdr:rowOff>102144</xdr:rowOff>
    </xdr:to>
    <xdr:cxnSp macro="">
      <xdr:nvCxnSpPr>
        <xdr:cNvPr id="141" name="直線コネクタ 140"/>
        <xdr:cNvCxnSpPr/>
      </xdr:nvCxnSpPr>
      <xdr:spPr>
        <a:xfrm flipV="1">
          <a:off x="1447800" y="103124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3" name="楕円 152"/>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4" name="テキスト ボックス 153"/>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5" name="楕円 154"/>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56" name="テキスト ボックス 155"/>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59" name="楕円 158"/>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137721</xdr:rowOff>
    </xdr:from>
    <xdr:ext cx="762000" cy="259045"/>
    <xdr:sp macro="" textlink="">
      <xdr:nvSpPr>
        <xdr:cNvPr id="160" name="テキスト ボックス 159"/>
        <xdr:cNvSpPr txBox="1"/>
      </xdr:nvSpPr>
      <xdr:spPr>
        <a:xfrm>
          <a:off x="1066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飛び地・離島地域による市町村合併をしたことで地理的要因や合併後の均衡ある発展、更に災害・原子力対策のため各支所に一定数の職員配置が必要であることから、類似団体平均値を大きく上回っている。これまでも事務事業の見直しや枠配分予算の設定等による物件費の抑制や人件費の削減に努めてきたが、今後は人口減少が進む中で各種事業の廃止や縮小、民間委託や指定管理制度の導入など、あらゆる角度からの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151881</xdr:rowOff>
    </xdr:from>
    <xdr:to>
      <xdr:col>23</xdr:col>
      <xdr:colOff>133350</xdr:colOff>
      <xdr:row>82</xdr:row>
      <xdr:rowOff>155665</xdr:rowOff>
    </xdr:to>
    <xdr:cxnSp macro="">
      <xdr:nvCxnSpPr>
        <xdr:cNvPr id="196" name="直線コネクタ 195"/>
        <xdr:cNvCxnSpPr/>
      </xdr:nvCxnSpPr>
      <xdr:spPr>
        <a:xfrm>
          <a:off x="4114800" y="14210781"/>
          <a:ext cx="8382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137971</xdr:rowOff>
    </xdr:from>
    <xdr:to>
      <xdr:col>19</xdr:col>
      <xdr:colOff>133350</xdr:colOff>
      <xdr:row>82</xdr:row>
      <xdr:rowOff>151881</xdr:rowOff>
    </xdr:to>
    <xdr:cxnSp macro="">
      <xdr:nvCxnSpPr>
        <xdr:cNvPr id="199" name="直線コネクタ 198"/>
        <xdr:cNvCxnSpPr/>
      </xdr:nvCxnSpPr>
      <xdr:spPr>
        <a:xfrm>
          <a:off x="3225800" y="14196871"/>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131088</xdr:rowOff>
    </xdr:from>
    <xdr:to>
      <xdr:col>15</xdr:col>
      <xdr:colOff>82550</xdr:colOff>
      <xdr:row>82</xdr:row>
      <xdr:rowOff>137971</xdr:rowOff>
    </xdr:to>
    <xdr:cxnSp macro="">
      <xdr:nvCxnSpPr>
        <xdr:cNvPr id="202" name="直線コネクタ 201"/>
        <xdr:cNvCxnSpPr/>
      </xdr:nvCxnSpPr>
      <xdr:spPr>
        <a:xfrm>
          <a:off x="2336800" y="14189988"/>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108986</xdr:rowOff>
    </xdr:from>
    <xdr:to>
      <xdr:col>11</xdr:col>
      <xdr:colOff>31750</xdr:colOff>
      <xdr:row>82</xdr:row>
      <xdr:rowOff>131088</xdr:rowOff>
    </xdr:to>
    <xdr:cxnSp macro="">
      <xdr:nvCxnSpPr>
        <xdr:cNvPr id="205" name="直線コネクタ 204"/>
        <xdr:cNvCxnSpPr/>
      </xdr:nvCxnSpPr>
      <xdr:spPr>
        <a:xfrm>
          <a:off x="1447800" y="14167886"/>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104865</xdr:rowOff>
    </xdr:from>
    <xdr:to>
      <xdr:col>23</xdr:col>
      <xdr:colOff>184150</xdr:colOff>
      <xdr:row>83</xdr:row>
      <xdr:rowOff>35015</xdr:rowOff>
    </xdr:to>
    <xdr:sp macro="" textlink="">
      <xdr:nvSpPr>
        <xdr:cNvPr id="215" name="楕円 214"/>
        <xdr:cNvSpPr/>
      </xdr:nvSpPr>
      <xdr:spPr>
        <a:xfrm>
          <a:off x="4902200" y="141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76942</xdr:rowOff>
    </xdr:from>
    <xdr:ext cx="762000" cy="259045"/>
    <xdr:sp macro="" textlink="">
      <xdr:nvSpPr>
        <xdr:cNvPr id="216" name="人件費・物件費等の状況該当値テキスト"/>
        <xdr:cNvSpPr txBox="1"/>
      </xdr:nvSpPr>
      <xdr:spPr>
        <a:xfrm>
          <a:off x="5041900" y="141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101081</xdr:rowOff>
    </xdr:from>
    <xdr:to>
      <xdr:col>19</xdr:col>
      <xdr:colOff>184150</xdr:colOff>
      <xdr:row>83</xdr:row>
      <xdr:rowOff>31231</xdr:rowOff>
    </xdr:to>
    <xdr:sp macro="" textlink="">
      <xdr:nvSpPr>
        <xdr:cNvPr id="217" name="楕円 216"/>
        <xdr:cNvSpPr/>
      </xdr:nvSpPr>
      <xdr:spPr>
        <a:xfrm>
          <a:off x="4064000" y="141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16008</xdr:rowOff>
    </xdr:from>
    <xdr:ext cx="736600" cy="259045"/>
    <xdr:sp macro="" textlink="">
      <xdr:nvSpPr>
        <xdr:cNvPr id="218" name="テキスト ボックス 217"/>
        <xdr:cNvSpPr txBox="1"/>
      </xdr:nvSpPr>
      <xdr:spPr>
        <a:xfrm>
          <a:off x="3733800" y="14246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87171</xdr:rowOff>
    </xdr:from>
    <xdr:to>
      <xdr:col>15</xdr:col>
      <xdr:colOff>133350</xdr:colOff>
      <xdr:row>83</xdr:row>
      <xdr:rowOff>17321</xdr:rowOff>
    </xdr:to>
    <xdr:sp macro="" textlink="">
      <xdr:nvSpPr>
        <xdr:cNvPr id="219" name="楕円 218"/>
        <xdr:cNvSpPr/>
      </xdr:nvSpPr>
      <xdr:spPr>
        <a:xfrm>
          <a:off x="3175000" y="141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2098</xdr:rowOff>
    </xdr:from>
    <xdr:ext cx="762000" cy="259045"/>
    <xdr:sp macro="" textlink="">
      <xdr:nvSpPr>
        <xdr:cNvPr id="220" name="テキスト ボックス 219"/>
        <xdr:cNvSpPr txBox="1"/>
      </xdr:nvSpPr>
      <xdr:spPr>
        <a:xfrm>
          <a:off x="2844800" y="142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80288</xdr:rowOff>
    </xdr:from>
    <xdr:to>
      <xdr:col>11</xdr:col>
      <xdr:colOff>82550</xdr:colOff>
      <xdr:row>83</xdr:row>
      <xdr:rowOff>10438</xdr:rowOff>
    </xdr:to>
    <xdr:sp macro="" textlink="">
      <xdr:nvSpPr>
        <xdr:cNvPr id="221" name="楕円 220"/>
        <xdr:cNvSpPr/>
      </xdr:nvSpPr>
      <xdr:spPr>
        <a:xfrm>
          <a:off x="2286000" y="141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166665</xdr:rowOff>
    </xdr:from>
    <xdr:ext cx="762000" cy="259045"/>
    <xdr:sp macro="" textlink="">
      <xdr:nvSpPr>
        <xdr:cNvPr id="222" name="テキスト ボックス 221"/>
        <xdr:cNvSpPr txBox="1"/>
      </xdr:nvSpPr>
      <xdr:spPr>
        <a:xfrm>
          <a:off x="1955800" y="142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58186</xdr:rowOff>
    </xdr:from>
    <xdr:to>
      <xdr:col>7</xdr:col>
      <xdr:colOff>31750</xdr:colOff>
      <xdr:row>82</xdr:row>
      <xdr:rowOff>159786</xdr:rowOff>
    </xdr:to>
    <xdr:sp macro="" textlink="">
      <xdr:nvSpPr>
        <xdr:cNvPr id="223" name="楕円 222"/>
        <xdr:cNvSpPr/>
      </xdr:nvSpPr>
      <xdr:spPr>
        <a:xfrm>
          <a:off x="1397000" y="141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144563</xdr:rowOff>
    </xdr:from>
    <xdr:ext cx="762000" cy="259045"/>
    <xdr:sp macro="" textlink="">
      <xdr:nvSpPr>
        <xdr:cNvPr id="224" name="テキスト ボックス 223"/>
        <xdr:cNvSpPr txBox="1"/>
      </xdr:nvSpPr>
      <xdr:spPr>
        <a:xfrm>
          <a:off x="1066800" y="1420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以前から類似団体平均値を上回っているため、今後は職能と成果を重視する給与体系へと移行を図るとともに、昇進・昇給の適正化を図っていく。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104422</xdr:rowOff>
    </xdr:to>
    <xdr:cxnSp macro="">
      <xdr:nvCxnSpPr>
        <xdr:cNvPr id="258" name="直線コネクタ 257"/>
        <xdr:cNvCxnSpPr/>
      </xdr:nvCxnSpPr>
      <xdr:spPr>
        <a:xfrm flipV="1">
          <a:off x="16179800" y="150071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0</xdr:rowOff>
    </xdr:to>
    <xdr:cxnSp macro="">
      <xdr:nvCxnSpPr>
        <xdr:cNvPr id="261" name="直線コネクタ 260"/>
        <xdr:cNvCxnSpPr/>
      </xdr:nvCxnSpPr>
      <xdr:spPr>
        <a:xfrm flipV="1">
          <a:off x="15290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4" name="直線コネクタ 263"/>
        <xdr:cNvCxnSpPr/>
      </xdr:nvCxnSpPr>
      <xdr:spPr>
        <a:xfrm>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0</xdr:rowOff>
    </xdr:to>
    <xdr:cxnSp macro="">
      <xdr:nvCxnSpPr>
        <xdr:cNvPr id="267" name="直線コネクタ 266"/>
        <xdr:cNvCxnSpPr/>
      </xdr:nvCxnSpPr>
      <xdr:spPr>
        <a:xfrm flipV="1">
          <a:off x="13512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本市は、本土地域及び飛び地・離島地域による新設合併のため、各支所にもある程度の職員配置が必要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ため、類似団体の平均を上回っている。</a:t>
          </a:r>
          <a:r>
            <a:rPr kumimoji="1" lang="ja-JP" altLang="en-US" sz="1100">
              <a:solidFill>
                <a:schemeClr val="dk1"/>
              </a:solidFill>
              <a:effectLst/>
              <a:latin typeface="+mn-lt"/>
              <a:ea typeface="+mn-ea"/>
              <a:cs typeface="+mn-cs"/>
            </a:rPr>
            <a:t>現状ではおおむね必要最小限の定員であると認識しているが、今後の行政需要や財政状況等を踏まえ、定年延長に伴う影響を含め社会情勢や市民サービスに与える影響などを加味したうえで定員管理を行う。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139361</xdr:rowOff>
    </xdr:to>
    <xdr:cxnSp macro="">
      <xdr:nvCxnSpPr>
        <xdr:cNvPr id="321" name="直線コネクタ 320"/>
        <xdr:cNvCxnSpPr/>
      </xdr:nvCxnSpPr>
      <xdr:spPr>
        <a:xfrm>
          <a:off x="16179800" y="10744327"/>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129709</xdr:rowOff>
    </xdr:to>
    <xdr:cxnSp macro="">
      <xdr:nvCxnSpPr>
        <xdr:cNvPr id="324" name="直線コネクタ 323"/>
        <xdr:cNvCxnSpPr/>
      </xdr:nvCxnSpPr>
      <xdr:spPr>
        <a:xfrm flipV="1">
          <a:off x="15290800" y="1074432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106383</xdr:rowOff>
    </xdr:from>
    <xdr:to>
      <xdr:col>72</xdr:col>
      <xdr:colOff>203200</xdr:colOff>
      <xdr:row>62</xdr:row>
      <xdr:rowOff>129709</xdr:rowOff>
    </xdr:to>
    <xdr:cxnSp macro="">
      <xdr:nvCxnSpPr>
        <xdr:cNvPr id="327" name="直線コネクタ 326"/>
        <xdr:cNvCxnSpPr/>
      </xdr:nvCxnSpPr>
      <xdr:spPr>
        <a:xfrm>
          <a:off x="14401800" y="1073628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93514</xdr:rowOff>
    </xdr:from>
    <xdr:to>
      <xdr:col>68</xdr:col>
      <xdr:colOff>152400</xdr:colOff>
      <xdr:row>62</xdr:row>
      <xdr:rowOff>106383</xdr:rowOff>
    </xdr:to>
    <xdr:cxnSp macro="">
      <xdr:nvCxnSpPr>
        <xdr:cNvPr id="330" name="直線コネクタ 329"/>
        <xdr:cNvCxnSpPr/>
      </xdr:nvCxnSpPr>
      <xdr:spPr>
        <a:xfrm>
          <a:off x="13512800" y="1072341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88561</xdr:rowOff>
    </xdr:from>
    <xdr:to>
      <xdr:col>81</xdr:col>
      <xdr:colOff>95250</xdr:colOff>
      <xdr:row>63</xdr:row>
      <xdr:rowOff>18711</xdr:rowOff>
    </xdr:to>
    <xdr:sp macro="" textlink="">
      <xdr:nvSpPr>
        <xdr:cNvPr id="340" name="楕円 339"/>
        <xdr:cNvSpPr/>
      </xdr:nvSpPr>
      <xdr:spPr>
        <a:xfrm>
          <a:off x="16967200" y="107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60638</xdr:rowOff>
    </xdr:from>
    <xdr:ext cx="762000" cy="259045"/>
    <xdr:sp macro="" textlink="">
      <xdr:nvSpPr>
        <xdr:cNvPr id="341" name="定員管理の状況該当値テキスト"/>
        <xdr:cNvSpPr txBox="1"/>
      </xdr:nvSpPr>
      <xdr:spPr>
        <a:xfrm>
          <a:off x="17106900" y="1069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42" name="楕円 341"/>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3" name="テキスト ボックス 342"/>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78909</xdr:rowOff>
    </xdr:from>
    <xdr:to>
      <xdr:col>73</xdr:col>
      <xdr:colOff>44450</xdr:colOff>
      <xdr:row>63</xdr:row>
      <xdr:rowOff>9059</xdr:rowOff>
    </xdr:to>
    <xdr:sp macro="" textlink="">
      <xdr:nvSpPr>
        <xdr:cNvPr id="344" name="楕円 343"/>
        <xdr:cNvSpPr/>
      </xdr:nvSpPr>
      <xdr:spPr>
        <a:xfrm>
          <a:off x="152400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165286</xdr:rowOff>
    </xdr:from>
    <xdr:ext cx="762000" cy="259045"/>
    <xdr:sp macro="" textlink="">
      <xdr:nvSpPr>
        <xdr:cNvPr id="345" name="テキスト ボックス 344"/>
        <xdr:cNvSpPr txBox="1"/>
      </xdr:nvSpPr>
      <xdr:spPr>
        <a:xfrm>
          <a:off x="14909800" y="107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55583</xdr:rowOff>
    </xdr:from>
    <xdr:to>
      <xdr:col>68</xdr:col>
      <xdr:colOff>203200</xdr:colOff>
      <xdr:row>62</xdr:row>
      <xdr:rowOff>157183</xdr:rowOff>
    </xdr:to>
    <xdr:sp macro="" textlink="">
      <xdr:nvSpPr>
        <xdr:cNvPr id="346" name="楕円 345"/>
        <xdr:cNvSpPr/>
      </xdr:nvSpPr>
      <xdr:spPr>
        <a:xfrm>
          <a:off x="14351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141960</xdr:rowOff>
    </xdr:from>
    <xdr:ext cx="762000" cy="259045"/>
    <xdr:sp macro="" textlink="">
      <xdr:nvSpPr>
        <xdr:cNvPr id="347" name="テキスト ボックス 346"/>
        <xdr:cNvSpPr txBox="1"/>
      </xdr:nvSpPr>
      <xdr:spPr>
        <a:xfrm>
          <a:off x="14020800" y="10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42714</xdr:rowOff>
    </xdr:from>
    <xdr:to>
      <xdr:col>64</xdr:col>
      <xdr:colOff>152400</xdr:colOff>
      <xdr:row>62</xdr:row>
      <xdr:rowOff>144314</xdr:rowOff>
    </xdr:to>
    <xdr:sp macro="" textlink="">
      <xdr:nvSpPr>
        <xdr:cNvPr id="348" name="楕円 347"/>
        <xdr:cNvSpPr/>
      </xdr:nvSpPr>
      <xdr:spPr>
        <a:xfrm>
          <a:off x="13462000" y="106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129091</xdr:rowOff>
    </xdr:from>
    <xdr:ext cx="762000" cy="259045"/>
    <xdr:sp macro="" textlink="">
      <xdr:nvSpPr>
        <xdr:cNvPr id="349" name="テキスト ボックス 348"/>
        <xdr:cNvSpPr txBox="1"/>
      </xdr:nvSpPr>
      <xdr:spPr>
        <a:xfrm>
          <a:off x="13131800" y="107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年度以降、標準税収入額が増加したことや</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繰上償還したことにより改善している。ただし、今後は地方債を活用した大型事業が予定されており、それらの起債償還が始まると比率が悪化する見込みである。今後も引き続き事業の厳選化・重点化を図りつつ、市債の発行にあたっても当該年度の元金償還金以下に抑制するとともに、将来の負担を検証し極力有利な起債を活用するなど公債費の抑制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52176</xdr:rowOff>
    </xdr:to>
    <xdr:cxnSp macro="">
      <xdr:nvCxnSpPr>
        <xdr:cNvPr id="383" name="直線コネクタ 382"/>
        <xdr:cNvCxnSpPr/>
      </xdr:nvCxnSpPr>
      <xdr:spPr>
        <a:xfrm>
          <a:off x="16179800" y="63958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54187</xdr:rowOff>
    </xdr:to>
    <xdr:cxnSp macro="">
      <xdr:nvCxnSpPr>
        <xdr:cNvPr id="386" name="直線コネクタ 385"/>
        <xdr:cNvCxnSpPr/>
      </xdr:nvCxnSpPr>
      <xdr:spPr>
        <a:xfrm flipV="1">
          <a:off x="15290800" y="63958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68263</xdr:rowOff>
    </xdr:to>
    <xdr:cxnSp macro="">
      <xdr:nvCxnSpPr>
        <xdr:cNvPr id="389" name="直線コネクタ 388"/>
        <xdr:cNvCxnSpPr/>
      </xdr:nvCxnSpPr>
      <xdr:spPr>
        <a:xfrm flipV="1">
          <a:off x="14401800" y="63978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84349</xdr:rowOff>
    </xdr:to>
    <xdr:cxnSp macro="">
      <xdr:nvCxnSpPr>
        <xdr:cNvPr id="392" name="直線コネクタ 391"/>
        <xdr:cNvCxnSpPr/>
      </xdr:nvCxnSpPr>
      <xdr:spPr>
        <a:xfrm flipV="1">
          <a:off x="13512800" y="64119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2" name="楕円 401"/>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3"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1376</xdr:rowOff>
    </xdr:from>
    <xdr:to>
      <xdr:col>77</xdr:col>
      <xdr:colOff>95250</xdr:colOff>
      <xdr:row>37</xdr:row>
      <xdr:rowOff>102976</xdr:rowOff>
    </xdr:to>
    <xdr:sp macro="" textlink="">
      <xdr:nvSpPr>
        <xdr:cNvPr id="404" name="楕円 403"/>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87753</xdr:rowOff>
    </xdr:from>
    <xdr:ext cx="736600" cy="259045"/>
    <xdr:sp macro="" textlink="">
      <xdr:nvSpPr>
        <xdr:cNvPr id="405" name="テキスト ボックス 404"/>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6" name="楕円 405"/>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7" name="テキスト ボックス 406"/>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8" name="楕円 407"/>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09" name="テキスト ボックス 408"/>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0" name="楕円 409"/>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1" name="テキスト ボックス 410"/>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充当可能基金の増加、</a:t>
          </a:r>
          <a:r>
            <a:rPr lang="ja-JP" altLang="ja-JP" sz="1100">
              <a:solidFill>
                <a:schemeClr val="dk1"/>
              </a:solidFill>
              <a:effectLst/>
              <a:latin typeface="+mn-lt"/>
              <a:ea typeface="+mn-ea"/>
              <a:cs typeface="+mn-cs"/>
            </a:rPr>
            <a:t>地方債の新規発行の抑制及び繰上償還により地方債の現在高が減少したこと</a:t>
          </a:r>
          <a:r>
            <a:rPr kumimoji="1" lang="ja-JP" altLang="ja-JP" sz="1100">
              <a:solidFill>
                <a:schemeClr val="dk1"/>
              </a:solidFill>
              <a:effectLst/>
              <a:latin typeface="+mn-lt"/>
              <a:ea typeface="+mn-ea"/>
              <a:cs typeface="+mn-cs"/>
            </a:rPr>
            <a:t>で将来負担比率は前年度に比べ減少している。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標準財政規模は減少していく見込みであることから、標準財政規模に見合った支出を心がけていくとともに、引き続き公債費の抑制を図り財政健全化に努める。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100542</xdr:rowOff>
    </xdr:to>
    <xdr:cxnSp macro="">
      <xdr:nvCxnSpPr>
        <xdr:cNvPr id="445" name="直線コネクタ 444"/>
        <xdr:cNvCxnSpPr/>
      </xdr:nvCxnSpPr>
      <xdr:spPr>
        <a:xfrm flipV="1">
          <a:off x="16179800" y="262001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16</xdr:row>
      <xdr:rowOff>14351</xdr:rowOff>
    </xdr:to>
    <xdr:cxnSp macro="">
      <xdr:nvCxnSpPr>
        <xdr:cNvPr id="448" name="直線コネクタ 447"/>
        <xdr:cNvCxnSpPr/>
      </xdr:nvCxnSpPr>
      <xdr:spPr>
        <a:xfrm flipV="1">
          <a:off x="15290800" y="267229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14351</xdr:rowOff>
    </xdr:from>
    <xdr:to>
      <xdr:col>72</xdr:col>
      <xdr:colOff>203200</xdr:colOff>
      <xdr:row>17</xdr:row>
      <xdr:rowOff>68919</xdr:rowOff>
    </xdr:to>
    <xdr:cxnSp macro="">
      <xdr:nvCxnSpPr>
        <xdr:cNvPr id="451" name="直線コネクタ 450"/>
        <xdr:cNvCxnSpPr/>
      </xdr:nvCxnSpPr>
      <xdr:spPr>
        <a:xfrm flipV="1">
          <a:off x="14401800" y="2757551"/>
          <a:ext cx="8890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68919</xdr:rowOff>
    </xdr:from>
    <xdr:to>
      <xdr:col>68</xdr:col>
      <xdr:colOff>152400</xdr:colOff>
      <xdr:row>17</xdr:row>
      <xdr:rowOff>125222</xdr:rowOff>
    </xdr:to>
    <xdr:cxnSp macro="">
      <xdr:nvCxnSpPr>
        <xdr:cNvPr id="454" name="直線コネクタ 453"/>
        <xdr:cNvCxnSpPr/>
      </xdr:nvCxnSpPr>
      <xdr:spPr>
        <a:xfrm flipV="1">
          <a:off x="13512800" y="298356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66" name="楕円 465"/>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136119</xdr:rowOff>
    </xdr:from>
    <xdr:ext cx="736600" cy="259045"/>
    <xdr:sp macro="" textlink="">
      <xdr:nvSpPr>
        <xdr:cNvPr id="467" name="テキスト ボックス 466"/>
        <xdr:cNvSpPr txBox="1"/>
      </xdr:nvSpPr>
      <xdr:spPr>
        <a:xfrm>
          <a:off x="15798800" y="27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68" name="楕円 467"/>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69" name="テキスト ボックス 468"/>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18119</xdr:rowOff>
    </xdr:from>
    <xdr:to>
      <xdr:col>68</xdr:col>
      <xdr:colOff>203200</xdr:colOff>
      <xdr:row>17</xdr:row>
      <xdr:rowOff>119719</xdr:rowOff>
    </xdr:to>
    <xdr:sp macro="" textlink="">
      <xdr:nvSpPr>
        <xdr:cNvPr id="470" name="楕円 469"/>
        <xdr:cNvSpPr/>
      </xdr:nvSpPr>
      <xdr:spPr>
        <a:xfrm>
          <a:off x="14351000" y="29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104496</xdr:rowOff>
    </xdr:from>
    <xdr:ext cx="762000" cy="259045"/>
    <xdr:sp macro="" textlink="">
      <xdr:nvSpPr>
        <xdr:cNvPr id="471" name="テキスト ボックス 470"/>
        <xdr:cNvSpPr txBox="1"/>
      </xdr:nvSpPr>
      <xdr:spPr>
        <a:xfrm>
          <a:off x="14020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74422</xdr:rowOff>
    </xdr:from>
    <xdr:to>
      <xdr:col>64</xdr:col>
      <xdr:colOff>152400</xdr:colOff>
      <xdr:row>18</xdr:row>
      <xdr:rowOff>4572</xdr:rowOff>
    </xdr:to>
    <xdr:sp macro="" textlink="">
      <xdr:nvSpPr>
        <xdr:cNvPr id="472" name="楕円 471"/>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160799</xdr:rowOff>
    </xdr:from>
    <xdr:ext cx="762000" cy="259045"/>
    <xdr:sp macro="" textlink="">
      <xdr:nvSpPr>
        <xdr:cNvPr id="473" name="テキスト ボックス 472"/>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職員数の削減に加え、時間外勤務手当の削減、各種委員の見直しなど経常的な人件費の抑制を継続的に取り組んでいるが、飛び地・離島地域による市町村合併をしたことで地理的要因や合併後の均衡ある発展、更に災害・原子力対策のため各支所に一定数の職員配置が必要であるため、類似団体平均値をやや上回っている。今後は人口推移を注視し人口規模に見合った適正な職員配置を行い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149860</xdr:rowOff>
    </xdr:to>
    <xdr:cxnSp macro="">
      <xdr:nvCxnSpPr>
        <xdr:cNvPr id="66" name="直線コネクタ 65"/>
        <xdr:cNvCxnSpPr/>
      </xdr:nvCxnSpPr>
      <xdr:spPr>
        <a:xfrm>
          <a:off x="3987800" y="658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73660</xdr:rowOff>
    </xdr:to>
    <xdr:cxnSp macro="">
      <xdr:nvCxnSpPr>
        <xdr:cNvPr id="69" name="直線コネクタ 68"/>
        <xdr:cNvCxnSpPr/>
      </xdr:nvCxnSpPr>
      <xdr:spPr>
        <a:xfrm>
          <a:off x="3098800" y="649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50800</xdr:rowOff>
    </xdr:to>
    <xdr:cxnSp macro="">
      <xdr:nvCxnSpPr>
        <xdr:cNvPr id="72" name="直線コネクタ 71"/>
        <xdr:cNvCxnSpPr/>
      </xdr:nvCxnSpPr>
      <xdr:spPr>
        <a:xfrm flipV="1">
          <a:off x="2209800" y="649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50800</xdr:rowOff>
    </xdr:to>
    <xdr:cxnSp macro="">
      <xdr:nvCxnSpPr>
        <xdr:cNvPr id="75" name="直線コネクタ 74"/>
        <xdr:cNvCxnSpPr/>
      </xdr:nvCxnSpPr>
      <xdr:spPr>
        <a:xfrm>
          <a:off x="1320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枠配分予算の設定により需用費の削減や一部委託料の圧縮が図られ類似団体平均値を下回ってきている。今後も経常的な維持管理経費と公共施設の維持の総合的なバランスを保ちながら必要最小限の経費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24130</xdr:rowOff>
    </xdr:to>
    <xdr:cxnSp macro="">
      <xdr:nvCxnSpPr>
        <xdr:cNvPr id="127" name="直線コネクタ 126"/>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165100</xdr:rowOff>
    </xdr:to>
    <xdr:cxnSp macro="">
      <xdr:nvCxnSpPr>
        <xdr:cNvPr id="130" name="直線コネクタ 129"/>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3" name="直線コネクタ 132"/>
        <xdr:cNvCxnSpPr/>
      </xdr:nvCxnSpPr>
      <xdr:spPr>
        <a:xfrm flipV="1">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16</xdr:row>
      <xdr:rowOff>111760</xdr:rowOff>
    </xdr:to>
    <xdr:cxnSp macro="">
      <xdr:nvCxnSpPr>
        <xdr:cNvPr id="136" name="直線コネクタ 135"/>
        <xdr:cNvCxnSpPr/>
      </xdr:nvCxnSpPr>
      <xdr:spPr>
        <a:xfrm flipV="1">
          <a:off x="13004800" y="2595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6" name="楕円 145"/>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7"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8" name="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3" name="テキスト ボックス 152"/>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近年、障害者等の自立支援事業に関する事業所の設立や制度の周知が図られ多様なサービスの提供に対する利用の増加や介護・訓練等の給付費の増加がみられ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年度は前年比で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。一方で、生活困窮者への就労支援及び就労相談、家計改善相談業務のサポート体制の充実などの成果により、以前は県内で高い水準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あった生活保護受給者比率は近年低下してきている。引き続き、サポート体制の充実等により受給率を下げることで扶助費の抑制を図る。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139700</xdr:rowOff>
    </xdr:to>
    <xdr:cxnSp macro="">
      <xdr:nvCxnSpPr>
        <xdr:cNvPr id="188" name="直線コネクタ 187"/>
        <xdr:cNvCxnSpPr/>
      </xdr:nvCxnSpPr>
      <xdr:spPr>
        <a:xfrm>
          <a:off x="3987800" y="10007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63500</xdr:rowOff>
    </xdr:to>
    <xdr:cxnSp macro="">
      <xdr:nvCxnSpPr>
        <xdr:cNvPr id="191" name="直線コネクタ 190"/>
        <xdr:cNvCxnSpPr/>
      </xdr:nvCxnSpPr>
      <xdr:spPr>
        <a:xfrm>
          <a:off x="3098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12700</xdr:rowOff>
    </xdr:to>
    <xdr:cxnSp macro="">
      <xdr:nvCxnSpPr>
        <xdr:cNvPr id="194" name="直線コネクタ 193"/>
        <xdr:cNvCxnSpPr/>
      </xdr:nvCxnSpPr>
      <xdr:spPr>
        <a:xfrm>
          <a:off x="2209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38100</xdr:rowOff>
    </xdr:to>
    <xdr:cxnSp macro="">
      <xdr:nvCxnSpPr>
        <xdr:cNvPr id="197" name="直線コネクタ 196"/>
        <xdr:cNvCxnSpPr/>
      </xdr:nvCxnSpPr>
      <xdr:spPr>
        <a:xfrm flipV="1">
          <a:off x="1320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7" name="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8"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6" name="テキスト ボックス 215"/>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類似団体平均値を下回っているが、診療所事業などの特別会計への繰出金が</a:t>
          </a:r>
          <a:r>
            <a:rPr kumimoji="1" lang="ja-JP" altLang="en-US" sz="1100">
              <a:solidFill>
                <a:schemeClr val="dk1"/>
              </a:solidFill>
              <a:effectLst/>
              <a:latin typeface="+mn-lt"/>
              <a:ea typeface="+mn-ea"/>
              <a:cs typeface="+mn-cs"/>
            </a:rPr>
            <a:t>外来</a:t>
          </a:r>
          <a:r>
            <a:rPr kumimoji="1" lang="ja-JP" altLang="ja-JP" sz="1100">
              <a:solidFill>
                <a:schemeClr val="dk1"/>
              </a:solidFill>
              <a:effectLst/>
              <a:latin typeface="+mn-lt"/>
              <a:ea typeface="+mn-ea"/>
              <a:cs typeface="+mn-cs"/>
            </a:rPr>
            <a:t>患者</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の減少等により増加傾向にある。今後は診療所事業については患者数の確保に向けた取り組みを検討し経営基盤の安定化を図ることで普通会計の負担を減らしていくよう努める。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1" name="直線コネクタ 250"/>
        <xdr:cNvCxnSpPr/>
      </xdr:nvCxnSpPr>
      <xdr:spPr>
        <a:xfrm>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1815</xdr:rowOff>
    </xdr:to>
    <xdr:cxnSp macro="">
      <xdr:nvCxnSpPr>
        <xdr:cNvPr id="254" name="直線コネクタ 253"/>
        <xdr:cNvCxnSpPr/>
      </xdr:nvCxnSpPr>
      <xdr:spPr>
        <a:xfrm>
          <a:off x="14782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129722</xdr:rowOff>
    </xdr:to>
    <xdr:cxnSp macro="">
      <xdr:nvCxnSpPr>
        <xdr:cNvPr id="257" name="直線コネクタ 256"/>
        <xdr:cNvCxnSpPr/>
      </xdr:nvCxnSpPr>
      <xdr:spPr>
        <a:xfrm flipV="1">
          <a:off x="13893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34472</xdr:rowOff>
    </xdr:to>
    <xdr:cxnSp macro="">
      <xdr:nvCxnSpPr>
        <xdr:cNvPr id="260" name="直線コネクタ 259"/>
        <xdr:cNvCxnSpPr/>
      </xdr:nvCxnSpPr>
      <xdr:spPr>
        <a:xfrm flipV="1">
          <a:off x="13004800" y="955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が、今後老朽化した水道施設の維持管理や更新による水道事業に対する補助金の増加が予想される。引き続き優先度を勘案しながら補助金等の見直しを進めるとともに、適正かつ効果的な補助金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12" name="直線コネクタ 311"/>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19558</xdr:rowOff>
    </xdr:to>
    <xdr:cxnSp macro="">
      <xdr:nvCxnSpPr>
        <xdr:cNvPr id="315" name="直線コネクタ 314"/>
        <xdr:cNvCxnSpPr/>
      </xdr:nvCxnSpPr>
      <xdr:spPr>
        <a:xfrm flipV="1">
          <a:off x="13893800" y="6280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18" name="直線コネクタ 317"/>
        <xdr:cNvCxnSpPr/>
      </xdr:nvCxnSpPr>
      <xdr:spPr>
        <a:xfrm flipV="1">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9"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1" name="テキスト ボックス 33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年度から実施してきた繰上償還及び新発債の抑制の効果により徐々に改善してきた。引き続き事業の厳選・重点化を図りつつ、市債の発行に当たっても年度間の平準化を図り圧縮に努める。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35560</xdr:rowOff>
    </xdr:to>
    <xdr:cxnSp macro="">
      <xdr:nvCxnSpPr>
        <xdr:cNvPr id="369" name="直線コネクタ 368"/>
        <xdr:cNvCxnSpPr/>
      </xdr:nvCxnSpPr>
      <xdr:spPr>
        <a:xfrm flipV="1">
          <a:off x="3987800" y="128543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139082</xdr:rowOff>
    </xdr:from>
    <xdr:ext cx="762000" cy="259045"/>
    <xdr:sp macro="" textlink="">
      <xdr:nvSpPr>
        <xdr:cNvPr id="370" name="公債費平均値テキスト"/>
        <xdr:cNvSpPr txBox="1"/>
      </xdr:nvSpPr>
      <xdr:spPr>
        <a:xfrm>
          <a:off x="4914900" y="1282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35560</xdr:rowOff>
    </xdr:to>
    <xdr:cxnSp macro="">
      <xdr:nvCxnSpPr>
        <xdr:cNvPr id="372" name="直線コネクタ 371"/>
        <xdr:cNvCxnSpPr/>
      </xdr:nvCxnSpPr>
      <xdr:spPr>
        <a:xfrm>
          <a:off x="3098800" y="12871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27940</xdr:rowOff>
    </xdr:to>
    <xdr:cxnSp macro="">
      <xdr:nvCxnSpPr>
        <xdr:cNvPr id="375" name="直線コネクタ 374"/>
        <xdr:cNvCxnSpPr/>
      </xdr:nvCxnSpPr>
      <xdr:spPr>
        <a:xfrm flipV="1">
          <a:off x="2209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62230</xdr:rowOff>
    </xdr:to>
    <xdr:cxnSp macro="">
      <xdr:nvCxnSpPr>
        <xdr:cNvPr id="378" name="直線コネクタ 377"/>
        <xdr:cNvCxnSpPr/>
      </xdr:nvCxnSpPr>
      <xdr:spPr>
        <a:xfrm flipV="1">
          <a:off x="1320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8" name="楕円 387"/>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24782</xdr:rowOff>
    </xdr:from>
    <xdr:ext cx="762000" cy="259045"/>
    <xdr:sp macro="" textlink="">
      <xdr:nvSpPr>
        <xdr:cNvPr id="389" name="公債費該当値テキスト"/>
        <xdr:cNvSpPr txBox="1"/>
      </xdr:nvSpPr>
      <xdr:spPr>
        <a:xfrm>
          <a:off x="4914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90" name="楕円 389"/>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71137</xdr:rowOff>
    </xdr:from>
    <xdr:ext cx="736600" cy="259045"/>
    <xdr:sp macro="" textlink="">
      <xdr:nvSpPr>
        <xdr:cNvPr id="391" name="テキスト ボックス 39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4" name="楕円 393"/>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5" name="テキスト ボックス 394"/>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6" name="楕円 395"/>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7" name="テキスト ボックス 396"/>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市独自の子育て支援に関する政策の充実を図って</a:t>
          </a:r>
          <a:r>
            <a:rPr kumimoji="1" lang="ja-JP" altLang="en-US" sz="1050">
              <a:solidFill>
                <a:schemeClr val="dk1"/>
              </a:solidFill>
              <a:effectLst/>
              <a:latin typeface="+mn-lt"/>
              <a:ea typeface="+mn-ea"/>
              <a:cs typeface="+mn-cs"/>
            </a:rPr>
            <a:t>いることや</a:t>
          </a:r>
          <a:r>
            <a:rPr kumimoji="1" lang="ja-JP" altLang="ja-JP" sz="1050">
              <a:solidFill>
                <a:schemeClr val="dk1"/>
              </a:solidFill>
              <a:effectLst/>
              <a:latin typeface="+mn-lt"/>
              <a:ea typeface="+mn-ea"/>
              <a:cs typeface="+mn-cs"/>
            </a:rPr>
            <a:t>一部事務組合への負担金や障害者等への給付費</a:t>
          </a:r>
          <a:r>
            <a:rPr kumimoji="1" lang="ja-JP" altLang="en-US" sz="1050">
              <a:solidFill>
                <a:schemeClr val="dk1"/>
              </a:solidFill>
              <a:effectLst/>
              <a:latin typeface="+mn-lt"/>
              <a:ea typeface="+mn-ea"/>
              <a:cs typeface="+mn-cs"/>
            </a:rPr>
            <a:t>並びに</a:t>
          </a:r>
          <a:r>
            <a:rPr kumimoji="1" lang="ja-JP" altLang="ja-JP" sz="1050">
              <a:solidFill>
                <a:schemeClr val="dk1"/>
              </a:solidFill>
              <a:effectLst/>
              <a:latin typeface="+mn-lt"/>
              <a:ea typeface="+mn-ea"/>
              <a:cs typeface="+mn-cs"/>
            </a:rPr>
            <a:t>診療所事業や後期高齢者医療などの特別会計への繰出金が増加傾向にある</a:t>
          </a:r>
          <a:r>
            <a:rPr kumimoji="1" lang="ja-JP" altLang="en-US" sz="1050">
              <a:solidFill>
                <a:schemeClr val="dk1"/>
              </a:solidFill>
              <a:effectLst/>
              <a:latin typeface="+mn-lt"/>
              <a:ea typeface="+mn-ea"/>
              <a:cs typeface="+mn-cs"/>
            </a:rPr>
            <a:t>ため、令和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年度以降悪化し令和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年度には類似団体平均値を</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ポイント上回った</a:t>
          </a:r>
          <a:r>
            <a:rPr kumimoji="1" lang="ja-JP" altLang="ja-JP" sz="1050">
              <a:solidFill>
                <a:schemeClr val="dk1"/>
              </a:solidFill>
              <a:effectLst/>
              <a:latin typeface="+mn-lt"/>
              <a:ea typeface="+mn-ea"/>
              <a:cs typeface="+mn-cs"/>
            </a:rPr>
            <a:t>。今後も引き続き事務事業の見直しや枠配分予算の設定等による物件費の抑制や人件費の削減に努めるとともに、特別会計については経営基盤の安定化を図り、普通会計の負担を減らしていくように努める。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19558</xdr:rowOff>
    </xdr:to>
    <xdr:cxnSp macro="">
      <xdr:nvCxnSpPr>
        <xdr:cNvPr id="428" name="直線コネクタ 427"/>
        <xdr:cNvCxnSpPr/>
      </xdr:nvCxnSpPr>
      <xdr:spPr>
        <a:xfrm>
          <a:off x="15671800" y="130931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62992</xdr:rowOff>
    </xdr:to>
    <xdr:cxnSp macro="">
      <xdr:nvCxnSpPr>
        <xdr:cNvPr id="431" name="直線コネクタ 430"/>
        <xdr:cNvCxnSpPr/>
      </xdr:nvCxnSpPr>
      <xdr:spPr>
        <a:xfrm>
          <a:off x="14782800" y="129514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67563</xdr:rowOff>
    </xdr:to>
    <xdr:cxnSp macro="">
      <xdr:nvCxnSpPr>
        <xdr:cNvPr id="434" name="直線コネクタ 433"/>
        <xdr:cNvCxnSpPr/>
      </xdr:nvCxnSpPr>
      <xdr:spPr>
        <a:xfrm flipV="1">
          <a:off x="13893800" y="12951460"/>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143002</xdr:rowOff>
    </xdr:to>
    <xdr:cxnSp macro="">
      <xdr:nvCxnSpPr>
        <xdr:cNvPr id="437" name="直線コネクタ 436"/>
        <xdr:cNvCxnSpPr/>
      </xdr:nvCxnSpPr>
      <xdr:spPr>
        <a:xfrm flipV="1">
          <a:off x="13004800" y="13097763"/>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8"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0" name="テキスト ボックス 449"/>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1" name="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xdr:rowOff>
    </xdr:from>
    <xdr:to>
      <xdr:col>29</xdr:col>
      <xdr:colOff>127000</xdr:colOff>
      <xdr:row>15</xdr:row>
      <xdr:rowOff>73562</xdr:rowOff>
    </xdr:to>
    <xdr:cxnSp macro="">
      <xdr:nvCxnSpPr>
        <xdr:cNvPr id="52" name="直線コネクタ 51"/>
        <xdr:cNvCxnSpPr/>
      </xdr:nvCxnSpPr>
      <xdr:spPr bwMode="auto">
        <a:xfrm flipV="1">
          <a:off x="5003800" y="2619698"/>
          <a:ext cx="647700" cy="7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66846</xdr:rowOff>
    </xdr:from>
    <xdr:to>
      <xdr:col>26</xdr:col>
      <xdr:colOff>50800</xdr:colOff>
      <xdr:row>15</xdr:row>
      <xdr:rowOff>73562</xdr:rowOff>
    </xdr:to>
    <xdr:cxnSp macro="">
      <xdr:nvCxnSpPr>
        <xdr:cNvPr id="55" name="直線コネクタ 54"/>
        <xdr:cNvCxnSpPr/>
      </xdr:nvCxnSpPr>
      <xdr:spPr bwMode="auto">
        <a:xfrm>
          <a:off x="4305300" y="2686221"/>
          <a:ext cx="698500" cy="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66846</xdr:rowOff>
    </xdr:from>
    <xdr:to>
      <xdr:col>22</xdr:col>
      <xdr:colOff>114300</xdr:colOff>
      <xdr:row>15</xdr:row>
      <xdr:rowOff>90217</xdr:rowOff>
    </xdr:to>
    <xdr:cxnSp macro="">
      <xdr:nvCxnSpPr>
        <xdr:cNvPr id="58" name="直線コネクタ 57"/>
        <xdr:cNvCxnSpPr/>
      </xdr:nvCxnSpPr>
      <xdr:spPr bwMode="auto">
        <a:xfrm flipV="1">
          <a:off x="3606800" y="2686221"/>
          <a:ext cx="698500" cy="2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90217</xdr:rowOff>
    </xdr:from>
    <xdr:to>
      <xdr:col>18</xdr:col>
      <xdr:colOff>177800</xdr:colOff>
      <xdr:row>15</xdr:row>
      <xdr:rowOff>107068</xdr:rowOff>
    </xdr:to>
    <xdr:cxnSp macro="">
      <xdr:nvCxnSpPr>
        <xdr:cNvPr id="61" name="直線コネクタ 60"/>
        <xdr:cNvCxnSpPr/>
      </xdr:nvCxnSpPr>
      <xdr:spPr bwMode="auto">
        <a:xfrm flipV="1">
          <a:off x="2908300" y="2709592"/>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120973</xdr:rowOff>
    </xdr:from>
    <xdr:to>
      <xdr:col>29</xdr:col>
      <xdr:colOff>177800</xdr:colOff>
      <xdr:row>15</xdr:row>
      <xdr:rowOff>51123</xdr:rowOff>
    </xdr:to>
    <xdr:sp macro="" textlink="">
      <xdr:nvSpPr>
        <xdr:cNvPr id="71" name="楕円 70"/>
        <xdr:cNvSpPr/>
      </xdr:nvSpPr>
      <xdr:spPr bwMode="auto">
        <a:xfrm>
          <a:off x="5600700" y="256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137500</xdr:rowOff>
    </xdr:from>
    <xdr:ext cx="762000" cy="259045"/>
    <xdr:sp macro="" textlink="">
      <xdr:nvSpPr>
        <xdr:cNvPr id="72" name="人口1人当たり決算額の推移該当値テキスト130"/>
        <xdr:cNvSpPr txBox="1"/>
      </xdr:nvSpPr>
      <xdr:spPr>
        <a:xfrm>
          <a:off x="5740400" y="24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22762</xdr:rowOff>
    </xdr:from>
    <xdr:to>
      <xdr:col>26</xdr:col>
      <xdr:colOff>101600</xdr:colOff>
      <xdr:row>15</xdr:row>
      <xdr:rowOff>124362</xdr:rowOff>
    </xdr:to>
    <xdr:sp macro="" textlink="">
      <xdr:nvSpPr>
        <xdr:cNvPr id="73" name="楕円 72"/>
        <xdr:cNvSpPr/>
      </xdr:nvSpPr>
      <xdr:spPr bwMode="auto">
        <a:xfrm>
          <a:off x="4953000" y="264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134539</xdr:rowOff>
    </xdr:from>
    <xdr:ext cx="736600" cy="259045"/>
    <xdr:sp macro="" textlink="">
      <xdr:nvSpPr>
        <xdr:cNvPr id="74" name="テキスト ボックス 73"/>
        <xdr:cNvSpPr txBox="1"/>
      </xdr:nvSpPr>
      <xdr:spPr>
        <a:xfrm>
          <a:off x="4622800" y="241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16046</xdr:rowOff>
    </xdr:from>
    <xdr:to>
      <xdr:col>22</xdr:col>
      <xdr:colOff>165100</xdr:colOff>
      <xdr:row>15</xdr:row>
      <xdr:rowOff>117646</xdr:rowOff>
    </xdr:to>
    <xdr:sp macro="" textlink="">
      <xdr:nvSpPr>
        <xdr:cNvPr id="75" name="楕円 74"/>
        <xdr:cNvSpPr/>
      </xdr:nvSpPr>
      <xdr:spPr bwMode="auto">
        <a:xfrm>
          <a:off x="4254500" y="26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127823</xdr:rowOff>
    </xdr:from>
    <xdr:ext cx="762000" cy="259045"/>
    <xdr:sp macro="" textlink="">
      <xdr:nvSpPr>
        <xdr:cNvPr id="76" name="テキスト ボックス 75"/>
        <xdr:cNvSpPr txBox="1"/>
      </xdr:nvSpPr>
      <xdr:spPr>
        <a:xfrm>
          <a:off x="3924300" y="24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39417</xdr:rowOff>
    </xdr:from>
    <xdr:to>
      <xdr:col>19</xdr:col>
      <xdr:colOff>38100</xdr:colOff>
      <xdr:row>15</xdr:row>
      <xdr:rowOff>141017</xdr:rowOff>
    </xdr:to>
    <xdr:sp macro="" textlink="">
      <xdr:nvSpPr>
        <xdr:cNvPr id="77" name="楕円 76"/>
        <xdr:cNvSpPr/>
      </xdr:nvSpPr>
      <xdr:spPr bwMode="auto">
        <a:xfrm>
          <a:off x="3556000" y="265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151194</xdr:rowOff>
    </xdr:from>
    <xdr:ext cx="762000" cy="259045"/>
    <xdr:sp macro="" textlink="">
      <xdr:nvSpPr>
        <xdr:cNvPr id="78" name="テキスト ボックス 77"/>
        <xdr:cNvSpPr txBox="1"/>
      </xdr:nvSpPr>
      <xdr:spPr>
        <a:xfrm>
          <a:off x="3225800" y="2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56268</xdr:rowOff>
    </xdr:from>
    <xdr:to>
      <xdr:col>15</xdr:col>
      <xdr:colOff>101600</xdr:colOff>
      <xdr:row>15</xdr:row>
      <xdr:rowOff>157868</xdr:rowOff>
    </xdr:to>
    <xdr:sp macro="" textlink="">
      <xdr:nvSpPr>
        <xdr:cNvPr id="79" name="楕円 78"/>
        <xdr:cNvSpPr/>
      </xdr:nvSpPr>
      <xdr:spPr bwMode="auto">
        <a:xfrm>
          <a:off x="2857500" y="267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168045</xdr:rowOff>
    </xdr:from>
    <xdr:ext cx="762000" cy="259045"/>
    <xdr:sp macro="" textlink="">
      <xdr:nvSpPr>
        <xdr:cNvPr id="80" name="テキスト ボックス 79"/>
        <xdr:cNvSpPr txBox="1"/>
      </xdr:nvSpPr>
      <xdr:spPr>
        <a:xfrm>
          <a:off x="2527300" y="24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9816</xdr:rowOff>
    </xdr:from>
    <xdr:to>
      <xdr:col>29</xdr:col>
      <xdr:colOff>127000</xdr:colOff>
      <xdr:row>38</xdr:row>
      <xdr:rowOff>19078</xdr:rowOff>
    </xdr:to>
    <xdr:cxnSp macro="">
      <xdr:nvCxnSpPr>
        <xdr:cNvPr id="116" name="直線コネクタ 115"/>
        <xdr:cNvCxnSpPr/>
      </xdr:nvCxnSpPr>
      <xdr:spPr bwMode="auto">
        <a:xfrm>
          <a:off x="5003800" y="7477416"/>
          <a:ext cx="647700" cy="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3855</xdr:rowOff>
    </xdr:from>
    <xdr:ext cx="762000" cy="259045"/>
    <xdr:sp macro="" textlink="">
      <xdr:nvSpPr>
        <xdr:cNvPr id="117" name="人口1人当たり決算額の推移平均値テキスト445"/>
        <xdr:cNvSpPr txBox="1"/>
      </xdr:nvSpPr>
      <xdr:spPr>
        <a:xfrm>
          <a:off x="5740400" y="747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9816</xdr:rowOff>
    </xdr:from>
    <xdr:to>
      <xdr:col>26</xdr:col>
      <xdr:colOff>50800</xdr:colOff>
      <xdr:row>38</xdr:row>
      <xdr:rowOff>12275</xdr:rowOff>
    </xdr:to>
    <xdr:cxnSp macro="">
      <xdr:nvCxnSpPr>
        <xdr:cNvPr id="119" name="直線コネクタ 118"/>
        <xdr:cNvCxnSpPr/>
      </xdr:nvCxnSpPr>
      <xdr:spPr bwMode="auto">
        <a:xfrm flipV="1">
          <a:off x="4305300" y="7477416"/>
          <a:ext cx="698500" cy="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12275</xdr:rowOff>
    </xdr:from>
    <xdr:to>
      <xdr:col>22</xdr:col>
      <xdr:colOff>114300</xdr:colOff>
      <xdr:row>38</xdr:row>
      <xdr:rowOff>23454</xdr:rowOff>
    </xdr:to>
    <xdr:cxnSp macro="">
      <xdr:nvCxnSpPr>
        <xdr:cNvPr id="122" name="直線コネクタ 121"/>
        <xdr:cNvCxnSpPr/>
      </xdr:nvCxnSpPr>
      <xdr:spPr bwMode="auto">
        <a:xfrm flipV="1">
          <a:off x="3606800" y="7479875"/>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19986</xdr:rowOff>
    </xdr:from>
    <xdr:to>
      <xdr:col>18</xdr:col>
      <xdr:colOff>177800</xdr:colOff>
      <xdr:row>38</xdr:row>
      <xdr:rowOff>23454</xdr:rowOff>
    </xdr:to>
    <xdr:cxnSp macro="">
      <xdr:nvCxnSpPr>
        <xdr:cNvPr id="125" name="直線コネクタ 124"/>
        <xdr:cNvCxnSpPr/>
      </xdr:nvCxnSpPr>
      <xdr:spPr bwMode="auto">
        <a:xfrm>
          <a:off x="2908300" y="7487586"/>
          <a:ext cx="698500" cy="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311178</xdr:rowOff>
    </xdr:from>
    <xdr:to>
      <xdr:col>29</xdr:col>
      <xdr:colOff>177800</xdr:colOff>
      <xdr:row>38</xdr:row>
      <xdr:rowOff>69878</xdr:rowOff>
    </xdr:to>
    <xdr:sp macro="" textlink="">
      <xdr:nvSpPr>
        <xdr:cNvPr id="135" name="楕円 134"/>
        <xdr:cNvSpPr/>
      </xdr:nvSpPr>
      <xdr:spPr bwMode="auto">
        <a:xfrm>
          <a:off x="5600700" y="743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156255</xdr:rowOff>
    </xdr:from>
    <xdr:ext cx="762000" cy="259045"/>
    <xdr:sp macro="" textlink="">
      <xdr:nvSpPr>
        <xdr:cNvPr id="136" name="人口1人当たり決算額の推移該当値テキスト445"/>
        <xdr:cNvSpPr txBox="1"/>
      </xdr:nvSpPr>
      <xdr:spPr>
        <a:xfrm>
          <a:off x="5740400" y="728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301916</xdr:rowOff>
    </xdr:from>
    <xdr:to>
      <xdr:col>26</xdr:col>
      <xdr:colOff>101600</xdr:colOff>
      <xdr:row>38</xdr:row>
      <xdr:rowOff>60616</xdr:rowOff>
    </xdr:to>
    <xdr:sp macro="" textlink="">
      <xdr:nvSpPr>
        <xdr:cNvPr id="137" name="楕円 136"/>
        <xdr:cNvSpPr/>
      </xdr:nvSpPr>
      <xdr:spPr bwMode="auto">
        <a:xfrm>
          <a:off x="4953000" y="742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70793</xdr:rowOff>
    </xdr:from>
    <xdr:ext cx="736600" cy="259045"/>
    <xdr:sp macro="" textlink="">
      <xdr:nvSpPr>
        <xdr:cNvPr id="138" name="テキスト ボックス 137"/>
        <xdr:cNvSpPr txBox="1"/>
      </xdr:nvSpPr>
      <xdr:spPr>
        <a:xfrm>
          <a:off x="4622800" y="719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304375</xdr:rowOff>
    </xdr:from>
    <xdr:to>
      <xdr:col>22</xdr:col>
      <xdr:colOff>165100</xdr:colOff>
      <xdr:row>38</xdr:row>
      <xdr:rowOff>63075</xdr:rowOff>
    </xdr:to>
    <xdr:sp macro="" textlink="">
      <xdr:nvSpPr>
        <xdr:cNvPr id="139" name="楕円 138"/>
        <xdr:cNvSpPr/>
      </xdr:nvSpPr>
      <xdr:spPr bwMode="auto">
        <a:xfrm>
          <a:off x="4254500" y="742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73252</xdr:rowOff>
    </xdr:from>
    <xdr:ext cx="762000" cy="259045"/>
    <xdr:sp macro="" textlink="">
      <xdr:nvSpPr>
        <xdr:cNvPr id="140" name="テキスト ボックス 139"/>
        <xdr:cNvSpPr txBox="1"/>
      </xdr:nvSpPr>
      <xdr:spPr>
        <a:xfrm>
          <a:off x="3924300" y="719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315554</xdr:rowOff>
    </xdr:from>
    <xdr:to>
      <xdr:col>19</xdr:col>
      <xdr:colOff>38100</xdr:colOff>
      <xdr:row>38</xdr:row>
      <xdr:rowOff>74254</xdr:rowOff>
    </xdr:to>
    <xdr:sp macro="" textlink="">
      <xdr:nvSpPr>
        <xdr:cNvPr id="141" name="楕円 140"/>
        <xdr:cNvSpPr/>
      </xdr:nvSpPr>
      <xdr:spPr bwMode="auto">
        <a:xfrm>
          <a:off x="3556000" y="744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84431</xdr:rowOff>
    </xdr:from>
    <xdr:ext cx="762000" cy="259045"/>
    <xdr:sp macro="" textlink="">
      <xdr:nvSpPr>
        <xdr:cNvPr id="142" name="テキスト ボックス 141"/>
        <xdr:cNvSpPr txBox="1"/>
      </xdr:nvSpPr>
      <xdr:spPr>
        <a:xfrm>
          <a:off x="3225800" y="72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312086</xdr:rowOff>
    </xdr:from>
    <xdr:to>
      <xdr:col>15</xdr:col>
      <xdr:colOff>101600</xdr:colOff>
      <xdr:row>38</xdr:row>
      <xdr:rowOff>70786</xdr:rowOff>
    </xdr:to>
    <xdr:sp macro="" textlink="">
      <xdr:nvSpPr>
        <xdr:cNvPr id="143" name="楕円 142"/>
        <xdr:cNvSpPr/>
      </xdr:nvSpPr>
      <xdr:spPr bwMode="auto">
        <a:xfrm>
          <a:off x="2857500" y="743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80963</xdr:rowOff>
    </xdr:from>
    <xdr:ext cx="762000" cy="259045"/>
    <xdr:sp macro="" textlink="">
      <xdr:nvSpPr>
        <xdr:cNvPr id="144" name="テキスト ボックス 143"/>
        <xdr:cNvSpPr txBox="1"/>
      </xdr:nvSpPr>
      <xdr:spPr>
        <a:xfrm>
          <a:off x="2527300" y="72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24747</xdr:rowOff>
    </xdr:from>
    <xdr:to>
      <xdr:col>24</xdr:col>
      <xdr:colOff>63500</xdr:colOff>
      <xdr:row>34</xdr:row>
      <xdr:rowOff>101546</xdr:rowOff>
    </xdr:to>
    <xdr:cxnSp macro="">
      <xdr:nvCxnSpPr>
        <xdr:cNvPr id="63" name="直線コネクタ 62"/>
        <xdr:cNvCxnSpPr/>
      </xdr:nvCxnSpPr>
      <xdr:spPr>
        <a:xfrm flipV="1">
          <a:off x="3797300" y="5854047"/>
          <a:ext cx="8382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98334</xdr:rowOff>
    </xdr:from>
    <xdr:to>
      <xdr:col>19</xdr:col>
      <xdr:colOff>177800</xdr:colOff>
      <xdr:row>34</xdr:row>
      <xdr:rowOff>101546</xdr:rowOff>
    </xdr:to>
    <xdr:cxnSp macro="">
      <xdr:nvCxnSpPr>
        <xdr:cNvPr id="66" name="直線コネクタ 65"/>
        <xdr:cNvCxnSpPr/>
      </xdr:nvCxnSpPr>
      <xdr:spPr>
        <a:xfrm>
          <a:off x="2908300" y="5927634"/>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98334</xdr:rowOff>
    </xdr:from>
    <xdr:to>
      <xdr:col>15</xdr:col>
      <xdr:colOff>50800</xdr:colOff>
      <xdr:row>34</xdr:row>
      <xdr:rowOff>127464</xdr:rowOff>
    </xdr:to>
    <xdr:cxnSp macro="">
      <xdr:nvCxnSpPr>
        <xdr:cNvPr id="69" name="直線コネクタ 68"/>
        <xdr:cNvCxnSpPr/>
      </xdr:nvCxnSpPr>
      <xdr:spPr>
        <a:xfrm flipV="1">
          <a:off x="2019300" y="5927634"/>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127464</xdr:rowOff>
    </xdr:from>
    <xdr:to>
      <xdr:col>10</xdr:col>
      <xdr:colOff>114300</xdr:colOff>
      <xdr:row>35</xdr:row>
      <xdr:rowOff>102547</xdr:rowOff>
    </xdr:to>
    <xdr:cxnSp macro="">
      <xdr:nvCxnSpPr>
        <xdr:cNvPr id="72" name="直線コネクタ 71"/>
        <xdr:cNvCxnSpPr/>
      </xdr:nvCxnSpPr>
      <xdr:spPr>
        <a:xfrm flipV="1">
          <a:off x="1130300" y="5956764"/>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145397</xdr:rowOff>
    </xdr:from>
    <xdr:to>
      <xdr:col>24</xdr:col>
      <xdr:colOff>114300</xdr:colOff>
      <xdr:row>34</xdr:row>
      <xdr:rowOff>75547</xdr:rowOff>
    </xdr:to>
    <xdr:sp macro="" textlink="">
      <xdr:nvSpPr>
        <xdr:cNvPr id="82" name="楕円 81"/>
        <xdr:cNvSpPr/>
      </xdr:nvSpPr>
      <xdr:spPr>
        <a:xfrm>
          <a:off x="4584700" y="5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168274</xdr:rowOff>
    </xdr:from>
    <xdr:ext cx="599010" cy="259045"/>
    <xdr:sp macro="" textlink="">
      <xdr:nvSpPr>
        <xdr:cNvPr id="83" name="人件費該当値テキスト"/>
        <xdr:cNvSpPr txBox="1"/>
      </xdr:nvSpPr>
      <xdr:spPr>
        <a:xfrm>
          <a:off x="4686300" y="565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50746</xdr:rowOff>
    </xdr:from>
    <xdr:to>
      <xdr:col>20</xdr:col>
      <xdr:colOff>38100</xdr:colOff>
      <xdr:row>34</xdr:row>
      <xdr:rowOff>152346</xdr:rowOff>
    </xdr:to>
    <xdr:sp macro="" textlink="">
      <xdr:nvSpPr>
        <xdr:cNvPr id="84" name="楕円 83"/>
        <xdr:cNvSpPr/>
      </xdr:nvSpPr>
      <xdr:spPr>
        <a:xfrm>
          <a:off x="3746500" y="5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168873</xdr:rowOff>
    </xdr:from>
    <xdr:ext cx="599010" cy="259045"/>
    <xdr:sp macro="" textlink="">
      <xdr:nvSpPr>
        <xdr:cNvPr id="85" name="テキスト ボックス 84"/>
        <xdr:cNvSpPr txBox="1"/>
      </xdr:nvSpPr>
      <xdr:spPr>
        <a:xfrm>
          <a:off x="3497795" y="56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47534</xdr:rowOff>
    </xdr:from>
    <xdr:to>
      <xdr:col>15</xdr:col>
      <xdr:colOff>101600</xdr:colOff>
      <xdr:row>34</xdr:row>
      <xdr:rowOff>149134</xdr:rowOff>
    </xdr:to>
    <xdr:sp macro="" textlink="">
      <xdr:nvSpPr>
        <xdr:cNvPr id="86" name="楕円 85"/>
        <xdr:cNvSpPr/>
      </xdr:nvSpPr>
      <xdr:spPr>
        <a:xfrm>
          <a:off x="2857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165661</xdr:rowOff>
    </xdr:from>
    <xdr:ext cx="599010" cy="259045"/>
    <xdr:sp macro="" textlink="">
      <xdr:nvSpPr>
        <xdr:cNvPr id="87" name="テキスト ボックス 86"/>
        <xdr:cNvSpPr txBox="1"/>
      </xdr:nvSpPr>
      <xdr:spPr>
        <a:xfrm>
          <a:off x="2608795" y="56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76664</xdr:rowOff>
    </xdr:from>
    <xdr:to>
      <xdr:col>10</xdr:col>
      <xdr:colOff>165100</xdr:colOff>
      <xdr:row>35</xdr:row>
      <xdr:rowOff>6814</xdr:rowOff>
    </xdr:to>
    <xdr:sp macro="" textlink="">
      <xdr:nvSpPr>
        <xdr:cNvPr id="88" name="楕円 87"/>
        <xdr:cNvSpPr/>
      </xdr:nvSpPr>
      <xdr:spPr>
        <a:xfrm>
          <a:off x="1968500" y="59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23341</xdr:rowOff>
    </xdr:from>
    <xdr:ext cx="599010" cy="259045"/>
    <xdr:sp macro="" textlink="">
      <xdr:nvSpPr>
        <xdr:cNvPr id="89" name="テキスト ボックス 88"/>
        <xdr:cNvSpPr txBox="1"/>
      </xdr:nvSpPr>
      <xdr:spPr>
        <a:xfrm>
          <a:off x="1719795" y="56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51747</xdr:rowOff>
    </xdr:from>
    <xdr:to>
      <xdr:col>6</xdr:col>
      <xdr:colOff>38100</xdr:colOff>
      <xdr:row>35</xdr:row>
      <xdr:rowOff>153347</xdr:rowOff>
    </xdr:to>
    <xdr:sp macro="" textlink="">
      <xdr:nvSpPr>
        <xdr:cNvPr id="90" name="楕円 89"/>
        <xdr:cNvSpPr/>
      </xdr:nvSpPr>
      <xdr:spPr>
        <a:xfrm>
          <a:off x="1079500" y="60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169874</xdr:rowOff>
    </xdr:from>
    <xdr:ext cx="599010" cy="259045"/>
    <xdr:sp macro="" textlink="">
      <xdr:nvSpPr>
        <xdr:cNvPr id="91" name="テキスト ボックス 90"/>
        <xdr:cNvSpPr txBox="1"/>
      </xdr:nvSpPr>
      <xdr:spPr>
        <a:xfrm>
          <a:off x="830795" y="58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149179</xdr:rowOff>
    </xdr:from>
    <xdr:to>
      <xdr:col>24</xdr:col>
      <xdr:colOff>63500</xdr:colOff>
      <xdr:row>57</xdr:row>
      <xdr:rowOff>154917</xdr:rowOff>
    </xdr:to>
    <xdr:cxnSp macro="">
      <xdr:nvCxnSpPr>
        <xdr:cNvPr id="120" name="直線コネクタ 119"/>
        <xdr:cNvCxnSpPr/>
      </xdr:nvCxnSpPr>
      <xdr:spPr>
        <a:xfrm>
          <a:off x="3797300" y="992182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149179</xdr:rowOff>
    </xdr:from>
    <xdr:to>
      <xdr:col>19</xdr:col>
      <xdr:colOff>177800</xdr:colOff>
      <xdr:row>57</xdr:row>
      <xdr:rowOff>160762</xdr:rowOff>
    </xdr:to>
    <xdr:cxnSp macro="">
      <xdr:nvCxnSpPr>
        <xdr:cNvPr id="123" name="直線コネクタ 122"/>
        <xdr:cNvCxnSpPr/>
      </xdr:nvCxnSpPr>
      <xdr:spPr>
        <a:xfrm flipV="1">
          <a:off x="2908300" y="992182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160762</xdr:rowOff>
    </xdr:from>
    <xdr:to>
      <xdr:col>15</xdr:col>
      <xdr:colOff>50800</xdr:colOff>
      <xdr:row>57</xdr:row>
      <xdr:rowOff>162232</xdr:rowOff>
    </xdr:to>
    <xdr:cxnSp macro="">
      <xdr:nvCxnSpPr>
        <xdr:cNvPr id="126" name="直線コネクタ 125"/>
        <xdr:cNvCxnSpPr/>
      </xdr:nvCxnSpPr>
      <xdr:spPr>
        <a:xfrm flipV="1">
          <a:off x="2019300" y="99334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159708</xdr:rowOff>
    </xdr:from>
    <xdr:to>
      <xdr:col>10</xdr:col>
      <xdr:colOff>114300</xdr:colOff>
      <xdr:row>57</xdr:row>
      <xdr:rowOff>162232</xdr:rowOff>
    </xdr:to>
    <xdr:cxnSp macro="">
      <xdr:nvCxnSpPr>
        <xdr:cNvPr id="129" name="直線コネクタ 128"/>
        <xdr:cNvCxnSpPr/>
      </xdr:nvCxnSpPr>
      <xdr:spPr>
        <a:xfrm>
          <a:off x="1130300" y="993235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104117</xdr:rowOff>
    </xdr:from>
    <xdr:to>
      <xdr:col>24</xdr:col>
      <xdr:colOff>114300</xdr:colOff>
      <xdr:row>58</xdr:row>
      <xdr:rowOff>34267</xdr:rowOff>
    </xdr:to>
    <xdr:sp macro="" textlink="">
      <xdr:nvSpPr>
        <xdr:cNvPr id="139" name="楕円 138"/>
        <xdr:cNvSpPr/>
      </xdr:nvSpPr>
      <xdr:spPr>
        <a:xfrm>
          <a:off x="4584700" y="9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126994</xdr:rowOff>
    </xdr:from>
    <xdr:ext cx="599010" cy="259045"/>
    <xdr:sp macro="" textlink="">
      <xdr:nvSpPr>
        <xdr:cNvPr id="140" name="物件費該当値テキスト"/>
        <xdr:cNvSpPr txBox="1"/>
      </xdr:nvSpPr>
      <xdr:spPr>
        <a:xfrm>
          <a:off x="4686300" y="97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98379</xdr:rowOff>
    </xdr:from>
    <xdr:to>
      <xdr:col>20</xdr:col>
      <xdr:colOff>38100</xdr:colOff>
      <xdr:row>58</xdr:row>
      <xdr:rowOff>28529</xdr:rowOff>
    </xdr:to>
    <xdr:sp macro="" textlink="">
      <xdr:nvSpPr>
        <xdr:cNvPr id="141" name="楕円 140"/>
        <xdr:cNvSpPr/>
      </xdr:nvSpPr>
      <xdr:spPr>
        <a:xfrm>
          <a:off x="3746500" y="98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45056</xdr:rowOff>
    </xdr:from>
    <xdr:ext cx="599010" cy="259045"/>
    <xdr:sp macro="" textlink="">
      <xdr:nvSpPr>
        <xdr:cNvPr id="142" name="テキスト ボックス 141"/>
        <xdr:cNvSpPr txBox="1"/>
      </xdr:nvSpPr>
      <xdr:spPr>
        <a:xfrm>
          <a:off x="3497795" y="96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109962</xdr:rowOff>
    </xdr:from>
    <xdr:to>
      <xdr:col>15</xdr:col>
      <xdr:colOff>101600</xdr:colOff>
      <xdr:row>58</xdr:row>
      <xdr:rowOff>40112</xdr:rowOff>
    </xdr:to>
    <xdr:sp macro="" textlink="">
      <xdr:nvSpPr>
        <xdr:cNvPr id="143" name="楕円 142"/>
        <xdr:cNvSpPr/>
      </xdr:nvSpPr>
      <xdr:spPr>
        <a:xfrm>
          <a:off x="2857500" y="98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56639</xdr:rowOff>
    </xdr:from>
    <xdr:ext cx="599010" cy="259045"/>
    <xdr:sp macro="" textlink="">
      <xdr:nvSpPr>
        <xdr:cNvPr id="144" name="テキスト ボックス 143"/>
        <xdr:cNvSpPr txBox="1"/>
      </xdr:nvSpPr>
      <xdr:spPr>
        <a:xfrm>
          <a:off x="2608795" y="965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111432</xdr:rowOff>
    </xdr:from>
    <xdr:to>
      <xdr:col>10</xdr:col>
      <xdr:colOff>165100</xdr:colOff>
      <xdr:row>58</xdr:row>
      <xdr:rowOff>41582</xdr:rowOff>
    </xdr:to>
    <xdr:sp macro="" textlink="">
      <xdr:nvSpPr>
        <xdr:cNvPr id="145" name="楕円 144"/>
        <xdr:cNvSpPr/>
      </xdr:nvSpPr>
      <xdr:spPr>
        <a:xfrm>
          <a:off x="1968500" y="98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58109</xdr:rowOff>
    </xdr:from>
    <xdr:ext cx="599010" cy="259045"/>
    <xdr:sp macro="" textlink="">
      <xdr:nvSpPr>
        <xdr:cNvPr id="146" name="テキスト ボックス 145"/>
        <xdr:cNvSpPr txBox="1"/>
      </xdr:nvSpPr>
      <xdr:spPr>
        <a:xfrm>
          <a:off x="1719795" y="96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108908</xdr:rowOff>
    </xdr:from>
    <xdr:to>
      <xdr:col>6</xdr:col>
      <xdr:colOff>38100</xdr:colOff>
      <xdr:row>58</xdr:row>
      <xdr:rowOff>39058</xdr:rowOff>
    </xdr:to>
    <xdr:sp macro="" textlink="">
      <xdr:nvSpPr>
        <xdr:cNvPr id="147" name="楕円 146"/>
        <xdr:cNvSpPr/>
      </xdr:nvSpPr>
      <xdr:spPr>
        <a:xfrm>
          <a:off x="1079500" y="98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55585</xdr:rowOff>
    </xdr:from>
    <xdr:ext cx="599010" cy="259045"/>
    <xdr:sp macro="" textlink="">
      <xdr:nvSpPr>
        <xdr:cNvPr id="148" name="テキスト ボックス 147"/>
        <xdr:cNvSpPr txBox="1"/>
      </xdr:nvSpPr>
      <xdr:spPr>
        <a:xfrm>
          <a:off x="830795" y="96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25019</xdr:rowOff>
    </xdr:from>
    <xdr:to>
      <xdr:col>24</xdr:col>
      <xdr:colOff>63500</xdr:colOff>
      <xdr:row>78</xdr:row>
      <xdr:rowOff>46279</xdr:rowOff>
    </xdr:to>
    <xdr:cxnSp macro="">
      <xdr:nvCxnSpPr>
        <xdr:cNvPr id="177" name="直線コネクタ 176"/>
        <xdr:cNvCxnSpPr/>
      </xdr:nvCxnSpPr>
      <xdr:spPr>
        <a:xfrm>
          <a:off x="3797300" y="13398119"/>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25019</xdr:rowOff>
    </xdr:from>
    <xdr:to>
      <xdr:col>19</xdr:col>
      <xdr:colOff>177800</xdr:colOff>
      <xdr:row>78</xdr:row>
      <xdr:rowOff>67348</xdr:rowOff>
    </xdr:to>
    <xdr:cxnSp macro="">
      <xdr:nvCxnSpPr>
        <xdr:cNvPr id="180" name="直線コネクタ 179"/>
        <xdr:cNvCxnSpPr/>
      </xdr:nvCxnSpPr>
      <xdr:spPr>
        <a:xfrm flipV="1">
          <a:off x="2908300" y="13398119"/>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67348</xdr:rowOff>
    </xdr:from>
    <xdr:to>
      <xdr:col>15</xdr:col>
      <xdr:colOff>50800</xdr:colOff>
      <xdr:row>78</xdr:row>
      <xdr:rowOff>99067</xdr:rowOff>
    </xdr:to>
    <xdr:cxnSp macro="">
      <xdr:nvCxnSpPr>
        <xdr:cNvPr id="183" name="直線コネクタ 182"/>
        <xdr:cNvCxnSpPr/>
      </xdr:nvCxnSpPr>
      <xdr:spPr>
        <a:xfrm flipV="1">
          <a:off x="2019300" y="13440448"/>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90684</xdr:rowOff>
    </xdr:from>
    <xdr:to>
      <xdr:col>10</xdr:col>
      <xdr:colOff>114300</xdr:colOff>
      <xdr:row>78</xdr:row>
      <xdr:rowOff>99067</xdr:rowOff>
    </xdr:to>
    <xdr:cxnSp macro="">
      <xdr:nvCxnSpPr>
        <xdr:cNvPr id="186" name="直線コネクタ 185"/>
        <xdr:cNvCxnSpPr/>
      </xdr:nvCxnSpPr>
      <xdr:spPr>
        <a:xfrm>
          <a:off x="1130300" y="134637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166929</xdr:rowOff>
    </xdr:from>
    <xdr:to>
      <xdr:col>24</xdr:col>
      <xdr:colOff>114300</xdr:colOff>
      <xdr:row>78</xdr:row>
      <xdr:rowOff>97079</xdr:rowOff>
    </xdr:to>
    <xdr:sp macro="" textlink="">
      <xdr:nvSpPr>
        <xdr:cNvPr id="196" name="楕円 195"/>
        <xdr:cNvSpPr/>
      </xdr:nvSpPr>
      <xdr:spPr>
        <a:xfrm>
          <a:off x="45847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145356</xdr:rowOff>
    </xdr:from>
    <xdr:ext cx="469744" cy="259045"/>
    <xdr:sp macro="" textlink="">
      <xdr:nvSpPr>
        <xdr:cNvPr id="197" name="維持補修費該当値テキスト"/>
        <xdr:cNvSpPr txBox="1"/>
      </xdr:nvSpPr>
      <xdr:spPr>
        <a:xfrm>
          <a:off x="4686300" y="1334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145669</xdr:rowOff>
    </xdr:from>
    <xdr:to>
      <xdr:col>20</xdr:col>
      <xdr:colOff>38100</xdr:colOff>
      <xdr:row>78</xdr:row>
      <xdr:rowOff>75819</xdr:rowOff>
    </xdr:to>
    <xdr:sp macro="" textlink="">
      <xdr:nvSpPr>
        <xdr:cNvPr id="198" name="楕円 197"/>
        <xdr:cNvSpPr/>
      </xdr:nvSpPr>
      <xdr:spPr>
        <a:xfrm>
          <a:off x="3746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66946</xdr:rowOff>
    </xdr:from>
    <xdr:ext cx="534377" cy="259045"/>
    <xdr:sp macro="" textlink="">
      <xdr:nvSpPr>
        <xdr:cNvPr id="199" name="テキスト ボックス 198"/>
        <xdr:cNvSpPr txBox="1"/>
      </xdr:nvSpPr>
      <xdr:spPr>
        <a:xfrm>
          <a:off x="3530111" y="134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16548</xdr:rowOff>
    </xdr:from>
    <xdr:to>
      <xdr:col>15</xdr:col>
      <xdr:colOff>101600</xdr:colOff>
      <xdr:row>78</xdr:row>
      <xdr:rowOff>118148</xdr:rowOff>
    </xdr:to>
    <xdr:sp macro="" textlink="">
      <xdr:nvSpPr>
        <xdr:cNvPr id="200" name="楕円 199"/>
        <xdr:cNvSpPr/>
      </xdr:nvSpPr>
      <xdr:spPr>
        <a:xfrm>
          <a:off x="2857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109275</xdr:rowOff>
    </xdr:from>
    <xdr:ext cx="469744" cy="259045"/>
    <xdr:sp macro="" textlink="">
      <xdr:nvSpPr>
        <xdr:cNvPr id="201" name="テキスト ボックス 200"/>
        <xdr:cNvSpPr txBox="1"/>
      </xdr:nvSpPr>
      <xdr:spPr>
        <a:xfrm>
          <a:off x="2673428"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48267</xdr:rowOff>
    </xdr:from>
    <xdr:to>
      <xdr:col>10</xdr:col>
      <xdr:colOff>165100</xdr:colOff>
      <xdr:row>78</xdr:row>
      <xdr:rowOff>149867</xdr:rowOff>
    </xdr:to>
    <xdr:sp macro="" textlink="">
      <xdr:nvSpPr>
        <xdr:cNvPr id="202" name="楕円 201"/>
        <xdr:cNvSpPr/>
      </xdr:nvSpPr>
      <xdr:spPr>
        <a:xfrm>
          <a:off x="1968500" y="134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140994</xdr:rowOff>
    </xdr:from>
    <xdr:ext cx="469744" cy="259045"/>
    <xdr:sp macro="" textlink="">
      <xdr:nvSpPr>
        <xdr:cNvPr id="203" name="テキスト ボックス 202"/>
        <xdr:cNvSpPr txBox="1"/>
      </xdr:nvSpPr>
      <xdr:spPr>
        <a:xfrm>
          <a:off x="1784428" y="135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39884</xdr:rowOff>
    </xdr:from>
    <xdr:to>
      <xdr:col>6</xdr:col>
      <xdr:colOff>38100</xdr:colOff>
      <xdr:row>78</xdr:row>
      <xdr:rowOff>141484</xdr:rowOff>
    </xdr:to>
    <xdr:sp macro="" textlink="">
      <xdr:nvSpPr>
        <xdr:cNvPr id="204" name="楕円 203"/>
        <xdr:cNvSpPr/>
      </xdr:nvSpPr>
      <xdr:spPr>
        <a:xfrm>
          <a:off x="1079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132611</xdr:rowOff>
    </xdr:from>
    <xdr:ext cx="469744" cy="259045"/>
    <xdr:sp macro="" textlink="">
      <xdr:nvSpPr>
        <xdr:cNvPr id="205" name="テキスト ボックス 204"/>
        <xdr:cNvSpPr txBox="1"/>
      </xdr:nvSpPr>
      <xdr:spPr>
        <a:xfrm>
          <a:off x="895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47986</xdr:rowOff>
    </xdr:from>
    <xdr:to>
      <xdr:col>24</xdr:col>
      <xdr:colOff>63500</xdr:colOff>
      <xdr:row>93</xdr:row>
      <xdr:rowOff>165996</xdr:rowOff>
    </xdr:to>
    <xdr:cxnSp macro="">
      <xdr:nvCxnSpPr>
        <xdr:cNvPr id="235" name="直線コネクタ 234"/>
        <xdr:cNvCxnSpPr/>
      </xdr:nvCxnSpPr>
      <xdr:spPr>
        <a:xfrm flipV="1">
          <a:off x="3797300" y="15992836"/>
          <a:ext cx="838200" cy="1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47354</xdr:rowOff>
    </xdr:from>
    <xdr:to>
      <xdr:col>19</xdr:col>
      <xdr:colOff>177800</xdr:colOff>
      <xdr:row>93</xdr:row>
      <xdr:rowOff>165996</xdr:rowOff>
    </xdr:to>
    <xdr:cxnSp macro="">
      <xdr:nvCxnSpPr>
        <xdr:cNvPr id="238" name="直線コネクタ 237"/>
        <xdr:cNvCxnSpPr/>
      </xdr:nvCxnSpPr>
      <xdr:spPr>
        <a:xfrm>
          <a:off x="2908300" y="15992204"/>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47354</xdr:rowOff>
    </xdr:from>
    <xdr:to>
      <xdr:col>15</xdr:col>
      <xdr:colOff>50800</xdr:colOff>
      <xdr:row>95</xdr:row>
      <xdr:rowOff>67858</xdr:rowOff>
    </xdr:to>
    <xdr:cxnSp macro="">
      <xdr:nvCxnSpPr>
        <xdr:cNvPr id="241" name="直線コネクタ 240"/>
        <xdr:cNvCxnSpPr/>
      </xdr:nvCxnSpPr>
      <xdr:spPr>
        <a:xfrm flipV="1">
          <a:off x="2019300" y="15992204"/>
          <a:ext cx="889000" cy="3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19503</xdr:rowOff>
    </xdr:from>
    <xdr:to>
      <xdr:col>10</xdr:col>
      <xdr:colOff>114300</xdr:colOff>
      <xdr:row>95</xdr:row>
      <xdr:rowOff>67858</xdr:rowOff>
    </xdr:to>
    <xdr:cxnSp macro="">
      <xdr:nvCxnSpPr>
        <xdr:cNvPr id="244" name="直線コネクタ 243"/>
        <xdr:cNvCxnSpPr/>
      </xdr:nvCxnSpPr>
      <xdr:spPr>
        <a:xfrm>
          <a:off x="1130300" y="16307253"/>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168636</xdr:rowOff>
    </xdr:from>
    <xdr:to>
      <xdr:col>24</xdr:col>
      <xdr:colOff>114300</xdr:colOff>
      <xdr:row>93</xdr:row>
      <xdr:rowOff>98786</xdr:rowOff>
    </xdr:to>
    <xdr:sp macro="" textlink="">
      <xdr:nvSpPr>
        <xdr:cNvPr id="254" name="楕円 253"/>
        <xdr:cNvSpPr/>
      </xdr:nvSpPr>
      <xdr:spPr>
        <a:xfrm>
          <a:off x="4584700" y="159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20063</xdr:rowOff>
    </xdr:from>
    <xdr:ext cx="599010" cy="259045"/>
    <xdr:sp macro="" textlink="">
      <xdr:nvSpPr>
        <xdr:cNvPr id="255" name="扶助費該当値テキスト"/>
        <xdr:cNvSpPr txBox="1"/>
      </xdr:nvSpPr>
      <xdr:spPr>
        <a:xfrm>
          <a:off x="4686300" y="1579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115196</xdr:rowOff>
    </xdr:from>
    <xdr:to>
      <xdr:col>20</xdr:col>
      <xdr:colOff>38100</xdr:colOff>
      <xdr:row>94</xdr:row>
      <xdr:rowOff>45346</xdr:rowOff>
    </xdr:to>
    <xdr:sp macro="" textlink="">
      <xdr:nvSpPr>
        <xdr:cNvPr id="256" name="楕円 255"/>
        <xdr:cNvSpPr/>
      </xdr:nvSpPr>
      <xdr:spPr>
        <a:xfrm>
          <a:off x="3746500" y="1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61873</xdr:rowOff>
    </xdr:from>
    <xdr:ext cx="599010" cy="259045"/>
    <xdr:sp macro="" textlink="">
      <xdr:nvSpPr>
        <xdr:cNvPr id="257" name="テキスト ボックス 256"/>
        <xdr:cNvSpPr txBox="1"/>
      </xdr:nvSpPr>
      <xdr:spPr>
        <a:xfrm>
          <a:off x="3497795" y="1583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168004</xdr:rowOff>
    </xdr:from>
    <xdr:to>
      <xdr:col>15</xdr:col>
      <xdr:colOff>101600</xdr:colOff>
      <xdr:row>93</xdr:row>
      <xdr:rowOff>98154</xdr:rowOff>
    </xdr:to>
    <xdr:sp macro="" textlink="">
      <xdr:nvSpPr>
        <xdr:cNvPr id="258" name="楕円 257"/>
        <xdr:cNvSpPr/>
      </xdr:nvSpPr>
      <xdr:spPr>
        <a:xfrm>
          <a:off x="2857500" y="159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114681</xdr:rowOff>
    </xdr:from>
    <xdr:ext cx="599010" cy="259045"/>
    <xdr:sp macro="" textlink="">
      <xdr:nvSpPr>
        <xdr:cNvPr id="259" name="テキスト ボックス 258"/>
        <xdr:cNvSpPr txBox="1"/>
      </xdr:nvSpPr>
      <xdr:spPr>
        <a:xfrm>
          <a:off x="2608795" y="1571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17058</xdr:rowOff>
    </xdr:from>
    <xdr:to>
      <xdr:col>10</xdr:col>
      <xdr:colOff>165100</xdr:colOff>
      <xdr:row>95</xdr:row>
      <xdr:rowOff>118658</xdr:rowOff>
    </xdr:to>
    <xdr:sp macro="" textlink="">
      <xdr:nvSpPr>
        <xdr:cNvPr id="260" name="楕円 259"/>
        <xdr:cNvSpPr/>
      </xdr:nvSpPr>
      <xdr:spPr>
        <a:xfrm>
          <a:off x="1968500" y="1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135185</xdr:rowOff>
    </xdr:from>
    <xdr:ext cx="599010" cy="259045"/>
    <xdr:sp macro="" textlink="">
      <xdr:nvSpPr>
        <xdr:cNvPr id="261" name="テキスト ボックス 260"/>
        <xdr:cNvSpPr txBox="1"/>
      </xdr:nvSpPr>
      <xdr:spPr>
        <a:xfrm>
          <a:off x="1719795" y="1608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140153</xdr:rowOff>
    </xdr:from>
    <xdr:to>
      <xdr:col>6</xdr:col>
      <xdr:colOff>38100</xdr:colOff>
      <xdr:row>95</xdr:row>
      <xdr:rowOff>70303</xdr:rowOff>
    </xdr:to>
    <xdr:sp macro="" textlink="">
      <xdr:nvSpPr>
        <xdr:cNvPr id="262" name="楕円 261"/>
        <xdr:cNvSpPr/>
      </xdr:nvSpPr>
      <xdr:spPr>
        <a:xfrm>
          <a:off x="10795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86830</xdr:rowOff>
    </xdr:from>
    <xdr:ext cx="599010" cy="259045"/>
    <xdr:sp macro="" textlink="">
      <xdr:nvSpPr>
        <xdr:cNvPr id="263" name="テキスト ボックス 262"/>
        <xdr:cNvSpPr txBox="1"/>
      </xdr:nvSpPr>
      <xdr:spPr>
        <a:xfrm>
          <a:off x="830795" y="160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103494</xdr:rowOff>
    </xdr:from>
    <xdr:to>
      <xdr:col>55</xdr:col>
      <xdr:colOff>0</xdr:colOff>
      <xdr:row>36</xdr:row>
      <xdr:rowOff>127843</xdr:rowOff>
    </xdr:to>
    <xdr:cxnSp macro="">
      <xdr:nvCxnSpPr>
        <xdr:cNvPr id="292" name="直線コネクタ 291"/>
        <xdr:cNvCxnSpPr/>
      </xdr:nvCxnSpPr>
      <xdr:spPr>
        <a:xfrm flipV="1">
          <a:off x="9639300" y="6275694"/>
          <a:ext cx="8382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116951</xdr:rowOff>
    </xdr:from>
    <xdr:to>
      <xdr:col>50</xdr:col>
      <xdr:colOff>114300</xdr:colOff>
      <xdr:row>36</xdr:row>
      <xdr:rowOff>127843</xdr:rowOff>
    </xdr:to>
    <xdr:cxnSp macro="">
      <xdr:nvCxnSpPr>
        <xdr:cNvPr id="295" name="直線コネクタ 294"/>
        <xdr:cNvCxnSpPr/>
      </xdr:nvCxnSpPr>
      <xdr:spPr>
        <a:xfrm>
          <a:off x="8750300" y="6289151"/>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148958</xdr:rowOff>
    </xdr:from>
    <xdr:to>
      <xdr:col>45</xdr:col>
      <xdr:colOff>177800</xdr:colOff>
      <xdr:row>36</xdr:row>
      <xdr:rowOff>116951</xdr:rowOff>
    </xdr:to>
    <xdr:cxnSp macro="">
      <xdr:nvCxnSpPr>
        <xdr:cNvPr id="298" name="直線コネクタ 297"/>
        <xdr:cNvCxnSpPr/>
      </xdr:nvCxnSpPr>
      <xdr:spPr>
        <a:xfrm>
          <a:off x="7861300" y="5806808"/>
          <a:ext cx="889000" cy="4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148958</xdr:rowOff>
    </xdr:from>
    <xdr:to>
      <xdr:col>41</xdr:col>
      <xdr:colOff>50800</xdr:colOff>
      <xdr:row>36</xdr:row>
      <xdr:rowOff>130072</xdr:rowOff>
    </xdr:to>
    <xdr:cxnSp macro="">
      <xdr:nvCxnSpPr>
        <xdr:cNvPr id="301" name="直線コネクタ 300"/>
        <xdr:cNvCxnSpPr/>
      </xdr:nvCxnSpPr>
      <xdr:spPr>
        <a:xfrm flipV="1">
          <a:off x="6972300" y="5806808"/>
          <a:ext cx="889000" cy="4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52694</xdr:rowOff>
    </xdr:from>
    <xdr:to>
      <xdr:col>55</xdr:col>
      <xdr:colOff>50800</xdr:colOff>
      <xdr:row>36</xdr:row>
      <xdr:rowOff>154294</xdr:rowOff>
    </xdr:to>
    <xdr:sp macro="" textlink="">
      <xdr:nvSpPr>
        <xdr:cNvPr id="311" name="楕円 310"/>
        <xdr:cNvSpPr/>
      </xdr:nvSpPr>
      <xdr:spPr>
        <a:xfrm>
          <a:off x="10426700" y="62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75571</xdr:rowOff>
    </xdr:from>
    <xdr:ext cx="599010" cy="259045"/>
    <xdr:sp macro="" textlink="">
      <xdr:nvSpPr>
        <xdr:cNvPr id="312" name="補助費等該当値テキスト"/>
        <xdr:cNvSpPr txBox="1"/>
      </xdr:nvSpPr>
      <xdr:spPr>
        <a:xfrm>
          <a:off x="10528300" y="60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77043</xdr:rowOff>
    </xdr:from>
    <xdr:to>
      <xdr:col>50</xdr:col>
      <xdr:colOff>165100</xdr:colOff>
      <xdr:row>37</xdr:row>
      <xdr:rowOff>7193</xdr:rowOff>
    </xdr:to>
    <xdr:sp macro="" textlink="">
      <xdr:nvSpPr>
        <xdr:cNvPr id="313" name="楕円 312"/>
        <xdr:cNvSpPr/>
      </xdr:nvSpPr>
      <xdr:spPr>
        <a:xfrm>
          <a:off x="9588500" y="6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23720</xdr:rowOff>
    </xdr:from>
    <xdr:ext cx="599010" cy="259045"/>
    <xdr:sp macro="" textlink="">
      <xdr:nvSpPr>
        <xdr:cNvPr id="314" name="テキスト ボックス 313"/>
        <xdr:cNvSpPr txBox="1"/>
      </xdr:nvSpPr>
      <xdr:spPr>
        <a:xfrm>
          <a:off x="9339795" y="6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66151</xdr:rowOff>
    </xdr:from>
    <xdr:to>
      <xdr:col>46</xdr:col>
      <xdr:colOff>38100</xdr:colOff>
      <xdr:row>36</xdr:row>
      <xdr:rowOff>167751</xdr:rowOff>
    </xdr:to>
    <xdr:sp macro="" textlink="">
      <xdr:nvSpPr>
        <xdr:cNvPr id="315" name="楕円 314"/>
        <xdr:cNvSpPr/>
      </xdr:nvSpPr>
      <xdr:spPr>
        <a:xfrm>
          <a:off x="8699500" y="6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12828</xdr:rowOff>
    </xdr:from>
    <xdr:ext cx="599010" cy="259045"/>
    <xdr:sp macro="" textlink="">
      <xdr:nvSpPr>
        <xdr:cNvPr id="316" name="テキスト ボックス 315"/>
        <xdr:cNvSpPr txBox="1"/>
      </xdr:nvSpPr>
      <xdr:spPr>
        <a:xfrm>
          <a:off x="8450795" y="601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98158</xdr:rowOff>
    </xdr:from>
    <xdr:to>
      <xdr:col>41</xdr:col>
      <xdr:colOff>101600</xdr:colOff>
      <xdr:row>34</xdr:row>
      <xdr:rowOff>28308</xdr:rowOff>
    </xdr:to>
    <xdr:sp macro="" textlink="">
      <xdr:nvSpPr>
        <xdr:cNvPr id="317" name="楕円 316"/>
        <xdr:cNvSpPr/>
      </xdr:nvSpPr>
      <xdr:spPr>
        <a:xfrm>
          <a:off x="7810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44835</xdr:rowOff>
    </xdr:from>
    <xdr:ext cx="599010" cy="259045"/>
    <xdr:sp macro="" textlink="">
      <xdr:nvSpPr>
        <xdr:cNvPr id="318" name="テキスト ボックス 317"/>
        <xdr:cNvSpPr txBox="1"/>
      </xdr:nvSpPr>
      <xdr:spPr>
        <a:xfrm>
          <a:off x="7561795" y="55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79272</xdr:rowOff>
    </xdr:from>
    <xdr:to>
      <xdr:col>36</xdr:col>
      <xdr:colOff>165100</xdr:colOff>
      <xdr:row>37</xdr:row>
      <xdr:rowOff>9422</xdr:rowOff>
    </xdr:to>
    <xdr:sp macro="" textlink="">
      <xdr:nvSpPr>
        <xdr:cNvPr id="319" name="楕円 318"/>
        <xdr:cNvSpPr/>
      </xdr:nvSpPr>
      <xdr:spPr>
        <a:xfrm>
          <a:off x="6921500" y="6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25949</xdr:rowOff>
    </xdr:from>
    <xdr:ext cx="599010" cy="259045"/>
    <xdr:sp macro="" textlink="">
      <xdr:nvSpPr>
        <xdr:cNvPr id="320" name="テキスト ボックス 319"/>
        <xdr:cNvSpPr txBox="1"/>
      </xdr:nvSpPr>
      <xdr:spPr>
        <a:xfrm>
          <a:off x="6672795" y="6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83869</xdr:rowOff>
    </xdr:from>
    <xdr:to>
      <xdr:col>55</xdr:col>
      <xdr:colOff>0</xdr:colOff>
      <xdr:row>57</xdr:row>
      <xdr:rowOff>145086</xdr:rowOff>
    </xdr:to>
    <xdr:cxnSp macro="">
      <xdr:nvCxnSpPr>
        <xdr:cNvPr id="347" name="直線コネクタ 346"/>
        <xdr:cNvCxnSpPr/>
      </xdr:nvCxnSpPr>
      <xdr:spPr>
        <a:xfrm>
          <a:off x="9639300" y="9856519"/>
          <a:ext cx="8382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83869</xdr:rowOff>
    </xdr:from>
    <xdr:to>
      <xdr:col>50</xdr:col>
      <xdr:colOff>114300</xdr:colOff>
      <xdr:row>57</xdr:row>
      <xdr:rowOff>149925</xdr:rowOff>
    </xdr:to>
    <xdr:cxnSp macro="">
      <xdr:nvCxnSpPr>
        <xdr:cNvPr id="350" name="直線コネクタ 349"/>
        <xdr:cNvCxnSpPr/>
      </xdr:nvCxnSpPr>
      <xdr:spPr>
        <a:xfrm flipV="1">
          <a:off x="8750300" y="9856519"/>
          <a:ext cx="889000" cy="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31055</xdr:rowOff>
    </xdr:from>
    <xdr:to>
      <xdr:col>45</xdr:col>
      <xdr:colOff>177800</xdr:colOff>
      <xdr:row>57</xdr:row>
      <xdr:rowOff>149925</xdr:rowOff>
    </xdr:to>
    <xdr:cxnSp macro="">
      <xdr:nvCxnSpPr>
        <xdr:cNvPr id="353" name="直線コネクタ 352"/>
        <xdr:cNvCxnSpPr/>
      </xdr:nvCxnSpPr>
      <xdr:spPr>
        <a:xfrm>
          <a:off x="7861300" y="9632255"/>
          <a:ext cx="889000" cy="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31055</xdr:rowOff>
    </xdr:from>
    <xdr:to>
      <xdr:col>41</xdr:col>
      <xdr:colOff>50800</xdr:colOff>
      <xdr:row>57</xdr:row>
      <xdr:rowOff>12832</xdr:rowOff>
    </xdr:to>
    <xdr:cxnSp macro="">
      <xdr:nvCxnSpPr>
        <xdr:cNvPr id="356" name="直線コネクタ 355"/>
        <xdr:cNvCxnSpPr/>
      </xdr:nvCxnSpPr>
      <xdr:spPr>
        <a:xfrm flipV="1">
          <a:off x="6972300" y="9632255"/>
          <a:ext cx="889000" cy="1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94286</xdr:rowOff>
    </xdr:from>
    <xdr:to>
      <xdr:col>55</xdr:col>
      <xdr:colOff>50800</xdr:colOff>
      <xdr:row>58</xdr:row>
      <xdr:rowOff>24436</xdr:rowOff>
    </xdr:to>
    <xdr:sp macro="" textlink="">
      <xdr:nvSpPr>
        <xdr:cNvPr id="366" name="楕円 365"/>
        <xdr:cNvSpPr/>
      </xdr:nvSpPr>
      <xdr:spPr>
        <a:xfrm>
          <a:off x="10426700" y="98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72713</xdr:rowOff>
    </xdr:from>
    <xdr:ext cx="534377" cy="259045"/>
    <xdr:sp macro="" textlink="">
      <xdr:nvSpPr>
        <xdr:cNvPr id="367" name="普通建設事業費該当値テキスト"/>
        <xdr:cNvSpPr txBox="1"/>
      </xdr:nvSpPr>
      <xdr:spPr>
        <a:xfrm>
          <a:off x="10528300" y="9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33069</xdr:rowOff>
    </xdr:from>
    <xdr:to>
      <xdr:col>50</xdr:col>
      <xdr:colOff>165100</xdr:colOff>
      <xdr:row>57</xdr:row>
      <xdr:rowOff>134669</xdr:rowOff>
    </xdr:to>
    <xdr:sp macro="" textlink="">
      <xdr:nvSpPr>
        <xdr:cNvPr id="368" name="楕円 367"/>
        <xdr:cNvSpPr/>
      </xdr:nvSpPr>
      <xdr:spPr>
        <a:xfrm>
          <a:off x="9588500" y="98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151196</xdr:rowOff>
    </xdr:from>
    <xdr:ext cx="534377" cy="259045"/>
    <xdr:sp macro="" textlink="">
      <xdr:nvSpPr>
        <xdr:cNvPr id="369" name="テキスト ボックス 368"/>
        <xdr:cNvSpPr txBox="1"/>
      </xdr:nvSpPr>
      <xdr:spPr>
        <a:xfrm>
          <a:off x="9372111" y="95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99125</xdr:rowOff>
    </xdr:from>
    <xdr:to>
      <xdr:col>46</xdr:col>
      <xdr:colOff>38100</xdr:colOff>
      <xdr:row>58</xdr:row>
      <xdr:rowOff>29275</xdr:rowOff>
    </xdr:to>
    <xdr:sp macro="" textlink="">
      <xdr:nvSpPr>
        <xdr:cNvPr id="370" name="楕円 369"/>
        <xdr:cNvSpPr/>
      </xdr:nvSpPr>
      <xdr:spPr>
        <a:xfrm>
          <a:off x="8699500" y="9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20402</xdr:rowOff>
    </xdr:from>
    <xdr:ext cx="534377" cy="259045"/>
    <xdr:sp macro="" textlink="">
      <xdr:nvSpPr>
        <xdr:cNvPr id="371" name="テキスト ボックス 370"/>
        <xdr:cNvSpPr txBox="1"/>
      </xdr:nvSpPr>
      <xdr:spPr>
        <a:xfrm>
          <a:off x="8483111" y="99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151705</xdr:rowOff>
    </xdr:from>
    <xdr:to>
      <xdr:col>41</xdr:col>
      <xdr:colOff>101600</xdr:colOff>
      <xdr:row>56</xdr:row>
      <xdr:rowOff>81855</xdr:rowOff>
    </xdr:to>
    <xdr:sp macro="" textlink="">
      <xdr:nvSpPr>
        <xdr:cNvPr id="372" name="楕円 371"/>
        <xdr:cNvSpPr/>
      </xdr:nvSpPr>
      <xdr:spPr>
        <a:xfrm>
          <a:off x="7810500" y="95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98382</xdr:rowOff>
    </xdr:from>
    <xdr:ext cx="599010" cy="259045"/>
    <xdr:sp macro="" textlink="">
      <xdr:nvSpPr>
        <xdr:cNvPr id="373" name="テキスト ボックス 372"/>
        <xdr:cNvSpPr txBox="1"/>
      </xdr:nvSpPr>
      <xdr:spPr>
        <a:xfrm>
          <a:off x="7561795" y="93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133482</xdr:rowOff>
    </xdr:from>
    <xdr:to>
      <xdr:col>36</xdr:col>
      <xdr:colOff>165100</xdr:colOff>
      <xdr:row>57</xdr:row>
      <xdr:rowOff>63632</xdr:rowOff>
    </xdr:to>
    <xdr:sp macro="" textlink="">
      <xdr:nvSpPr>
        <xdr:cNvPr id="374" name="楕円 373"/>
        <xdr:cNvSpPr/>
      </xdr:nvSpPr>
      <xdr:spPr>
        <a:xfrm>
          <a:off x="6921500" y="97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80159</xdr:rowOff>
    </xdr:from>
    <xdr:ext cx="599010" cy="259045"/>
    <xdr:sp macro="" textlink="">
      <xdr:nvSpPr>
        <xdr:cNvPr id="375" name="テキスト ボックス 374"/>
        <xdr:cNvSpPr txBox="1"/>
      </xdr:nvSpPr>
      <xdr:spPr>
        <a:xfrm>
          <a:off x="6672795" y="95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31356</xdr:rowOff>
    </xdr:from>
    <xdr:to>
      <xdr:col>55</xdr:col>
      <xdr:colOff>0</xdr:colOff>
      <xdr:row>78</xdr:row>
      <xdr:rowOff>63436</xdr:rowOff>
    </xdr:to>
    <xdr:cxnSp macro="">
      <xdr:nvCxnSpPr>
        <xdr:cNvPr id="404" name="直線コネクタ 403"/>
        <xdr:cNvCxnSpPr/>
      </xdr:nvCxnSpPr>
      <xdr:spPr>
        <a:xfrm flipV="1">
          <a:off x="9639300" y="1340445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72059</xdr:rowOff>
    </xdr:from>
    <xdr:to>
      <xdr:col>50</xdr:col>
      <xdr:colOff>114300</xdr:colOff>
      <xdr:row>78</xdr:row>
      <xdr:rowOff>63436</xdr:rowOff>
    </xdr:to>
    <xdr:cxnSp macro="">
      <xdr:nvCxnSpPr>
        <xdr:cNvPr id="407" name="直線コネクタ 406"/>
        <xdr:cNvCxnSpPr/>
      </xdr:nvCxnSpPr>
      <xdr:spPr>
        <a:xfrm>
          <a:off x="8750300" y="13273709"/>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145732</xdr:rowOff>
    </xdr:from>
    <xdr:to>
      <xdr:col>45</xdr:col>
      <xdr:colOff>177800</xdr:colOff>
      <xdr:row>77</xdr:row>
      <xdr:rowOff>72059</xdr:rowOff>
    </xdr:to>
    <xdr:cxnSp macro="">
      <xdr:nvCxnSpPr>
        <xdr:cNvPr id="410" name="直線コネクタ 409"/>
        <xdr:cNvCxnSpPr/>
      </xdr:nvCxnSpPr>
      <xdr:spPr>
        <a:xfrm>
          <a:off x="7861300" y="12833032"/>
          <a:ext cx="889000" cy="4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145732</xdr:rowOff>
    </xdr:from>
    <xdr:to>
      <xdr:col>41</xdr:col>
      <xdr:colOff>50800</xdr:colOff>
      <xdr:row>78</xdr:row>
      <xdr:rowOff>18314</xdr:rowOff>
    </xdr:to>
    <xdr:cxnSp macro="">
      <xdr:nvCxnSpPr>
        <xdr:cNvPr id="413" name="直線コネクタ 412"/>
        <xdr:cNvCxnSpPr/>
      </xdr:nvCxnSpPr>
      <xdr:spPr>
        <a:xfrm flipV="1">
          <a:off x="6972300" y="12833032"/>
          <a:ext cx="889000" cy="55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152006</xdr:rowOff>
    </xdr:from>
    <xdr:to>
      <xdr:col>55</xdr:col>
      <xdr:colOff>50800</xdr:colOff>
      <xdr:row>78</xdr:row>
      <xdr:rowOff>82156</xdr:rowOff>
    </xdr:to>
    <xdr:sp macro="" textlink="">
      <xdr:nvSpPr>
        <xdr:cNvPr id="423" name="楕円 422"/>
        <xdr:cNvSpPr/>
      </xdr:nvSpPr>
      <xdr:spPr>
        <a:xfrm>
          <a:off x="10426700" y="133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130433</xdr:rowOff>
    </xdr:from>
    <xdr:ext cx="534377" cy="259045"/>
    <xdr:sp macro="" textlink="">
      <xdr:nvSpPr>
        <xdr:cNvPr id="424" name="普通建設事業費 （ うち新規整備　）該当値テキスト"/>
        <xdr:cNvSpPr txBox="1"/>
      </xdr:nvSpPr>
      <xdr:spPr>
        <a:xfrm>
          <a:off x="10528300" y="13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12636</xdr:rowOff>
    </xdr:from>
    <xdr:to>
      <xdr:col>50</xdr:col>
      <xdr:colOff>165100</xdr:colOff>
      <xdr:row>78</xdr:row>
      <xdr:rowOff>114236</xdr:rowOff>
    </xdr:to>
    <xdr:sp macro="" textlink="">
      <xdr:nvSpPr>
        <xdr:cNvPr id="425" name="楕円 424"/>
        <xdr:cNvSpPr/>
      </xdr:nvSpPr>
      <xdr:spPr>
        <a:xfrm>
          <a:off x="95885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105363</xdr:rowOff>
    </xdr:from>
    <xdr:ext cx="534377" cy="259045"/>
    <xdr:sp macro="" textlink="">
      <xdr:nvSpPr>
        <xdr:cNvPr id="426" name="テキスト ボックス 425"/>
        <xdr:cNvSpPr txBox="1"/>
      </xdr:nvSpPr>
      <xdr:spPr>
        <a:xfrm>
          <a:off x="9372111" y="13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21259</xdr:rowOff>
    </xdr:from>
    <xdr:to>
      <xdr:col>46</xdr:col>
      <xdr:colOff>38100</xdr:colOff>
      <xdr:row>77</xdr:row>
      <xdr:rowOff>122859</xdr:rowOff>
    </xdr:to>
    <xdr:sp macro="" textlink="">
      <xdr:nvSpPr>
        <xdr:cNvPr id="427" name="楕円 426"/>
        <xdr:cNvSpPr/>
      </xdr:nvSpPr>
      <xdr:spPr>
        <a:xfrm>
          <a:off x="8699500" y="132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139386</xdr:rowOff>
    </xdr:from>
    <xdr:ext cx="534377" cy="259045"/>
    <xdr:sp macro="" textlink="">
      <xdr:nvSpPr>
        <xdr:cNvPr id="428" name="テキスト ボックス 427"/>
        <xdr:cNvSpPr txBox="1"/>
      </xdr:nvSpPr>
      <xdr:spPr>
        <a:xfrm>
          <a:off x="8483111" y="12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94932</xdr:rowOff>
    </xdr:from>
    <xdr:to>
      <xdr:col>41</xdr:col>
      <xdr:colOff>101600</xdr:colOff>
      <xdr:row>75</xdr:row>
      <xdr:rowOff>25082</xdr:rowOff>
    </xdr:to>
    <xdr:sp macro="" textlink="">
      <xdr:nvSpPr>
        <xdr:cNvPr id="429" name="楕円 428"/>
        <xdr:cNvSpPr/>
      </xdr:nvSpPr>
      <xdr:spPr>
        <a:xfrm>
          <a:off x="7810500" y="127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41609</xdr:rowOff>
    </xdr:from>
    <xdr:ext cx="534377" cy="259045"/>
    <xdr:sp macro="" textlink="">
      <xdr:nvSpPr>
        <xdr:cNvPr id="430" name="テキスト ボックス 429"/>
        <xdr:cNvSpPr txBox="1"/>
      </xdr:nvSpPr>
      <xdr:spPr>
        <a:xfrm>
          <a:off x="7594111" y="125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138964</xdr:rowOff>
    </xdr:from>
    <xdr:to>
      <xdr:col>36</xdr:col>
      <xdr:colOff>165100</xdr:colOff>
      <xdr:row>78</xdr:row>
      <xdr:rowOff>69114</xdr:rowOff>
    </xdr:to>
    <xdr:sp macro="" textlink="">
      <xdr:nvSpPr>
        <xdr:cNvPr id="431" name="楕円 430"/>
        <xdr:cNvSpPr/>
      </xdr:nvSpPr>
      <xdr:spPr>
        <a:xfrm>
          <a:off x="6921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60241</xdr:rowOff>
    </xdr:from>
    <xdr:ext cx="534377" cy="259045"/>
    <xdr:sp macro="" textlink="">
      <xdr:nvSpPr>
        <xdr:cNvPr id="432" name="テキスト ボックス 431"/>
        <xdr:cNvSpPr txBox="1"/>
      </xdr:nvSpPr>
      <xdr:spPr>
        <a:xfrm>
          <a:off x="6705111" y="134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146219</xdr:rowOff>
    </xdr:from>
    <xdr:to>
      <xdr:col>55</xdr:col>
      <xdr:colOff>0</xdr:colOff>
      <xdr:row>98</xdr:row>
      <xdr:rowOff>39336</xdr:rowOff>
    </xdr:to>
    <xdr:cxnSp macro="">
      <xdr:nvCxnSpPr>
        <xdr:cNvPr id="459" name="直線コネクタ 458"/>
        <xdr:cNvCxnSpPr/>
      </xdr:nvCxnSpPr>
      <xdr:spPr>
        <a:xfrm>
          <a:off x="9639300" y="16776869"/>
          <a:ext cx="8382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146219</xdr:rowOff>
    </xdr:from>
    <xdr:to>
      <xdr:col>50</xdr:col>
      <xdr:colOff>114300</xdr:colOff>
      <xdr:row>98</xdr:row>
      <xdr:rowOff>65537</xdr:rowOff>
    </xdr:to>
    <xdr:cxnSp macro="">
      <xdr:nvCxnSpPr>
        <xdr:cNvPr id="462" name="直線コネクタ 461"/>
        <xdr:cNvCxnSpPr/>
      </xdr:nvCxnSpPr>
      <xdr:spPr>
        <a:xfrm flipV="1">
          <a:off x="8750300" y="16776869"/>
          <a:ext cx="889000" cy="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77932</xdr:rowOff>
    </xdr:from>
    <xdr:to>
      <xdr:col>45</xdr:col>
      <xdr:colOff>177800</xdr:colOff>
      <xdr:row>98</xdr:row>
      <xdr:rowOff>65537</xdr:rowOff>
    </xdr:to>
    <xdr:cxnSp macro="">
      <xdr:nvCxnSpPr>
        <xdr:cNvPr id="465" name="直線コネクタ 464"/>
        <xdr:cNvCxnSpPr/>
      </xdr:nvCxnSpPr>
      <xdr:spPr>
        <a:xfrm>
          <a:off x="7861300" y="16708582"/>
          <a:ext cx="889000" cy="1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77932</xdr:rowOff>
    </xdr:from>
    <xdr:to>
      <xdr:col>41</xdr:col>
      <xdr:colOff>50800</xdr:colOff>
      <xdr:row>97</xdr:row>
      <xdr:rowOff>142663</xdr:rowOff>
    </xdr:to>
    <xdr:cxnSp macro="">
      <xdr:nvCxnSpPr>
        <xdr:cNvPr id="468" name="直線コネクタ 467"/>
        <xdr:cNvCxnSpPr/>
      </xdr:nvCxnSpPr>
      <xdr:spPr>
        <a:xfrm flipV="1">
          <a:off x="6972300" y="16708582"/>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159986</xdr:rowOff>
    </xdr:from>
    <xdr:to>
      <xdr:col>55</xdr:col>
      <xdr:colOff>50800</xdr:colOff>
      <xdr:row>98</xdr:row>
      <xdr:rowOff>90136</xdr:rowOff>
    </xdr:to>
    <xdr:sp macro="" textlink="">
      <xdr:nvSpPr>
        <xdr:cNvPr id="478" name="楕円 477"/>
        <xdr:cNvSpPr/>
      </xdr:nvSpPr>
      <xdr:spPr>
        <a:xfrm>
          <a:off x="10426700" y="167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95419</xdr:rowOff>
    </xdr:from>
    <xdr:to>
      <xdr:col>50</xdr:col>
      <xdr:colOff>165100</xdr:colOff>
      <xdr:row>98</xdr:row>
      <xdr:rowOff>25569</xdr:rowOff>
    </xdr:to>
    <xdr:sp macro="" textlink="">
      <xdr:nvSpPr>
        <xdr:cNvPr id="480" name="楕円 479"/>
        <xdr:cNvSpPr/>
      </xdr:nvSpPr>
      <xdr:spPr>
        <a:xfrm>
          <a:off x="9588500" y="167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42096</xdr:rowOff>
    </xdr:from>
    <xdr:ext cx="534377" cy="259045"/>
    <xdr:sp macro="" textlink="">
      <xdr:nvSpPr>
        <xdr:cNvPr id="481" name="テキスト ボックス 480"/>
        <xdr:cNvSpPr txBox="1"/>
      </xdr:nvSpPr>
      <xdr:spPr>
        <a:xfrm>
          <a:off x="9372111" y="165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14737</xdr:rowOff>
    </xdr:from>
    <xdr:to>
      <xdr:col>46</xdr:col>
      <xdr:colOff>38100</xdr:colOff>
      <xdr:row>98</xdr:row>
      <xdr:rowOff>116337</xdr:rowOff>
    </xdr:to>
    <xdr:sp macro="" textlink="">
      <xdr:nvSpPr>
        <xdr:cNvPr id="482" name="楕円 481"/>
        <xdr:cNvSpPr/>
      </xdr:nvSpPr>
      <xdr:spPr>
        <a:xfrm>
          <a:off x="8699500" y="168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107464</xdr:rowOff>
    </xdr:from>
    <xdr:ext cx="534377" cy="259045"/>
    <xdr:sp macro="" textlink="">
      <xdr:nvSpPr>
        <xdr:cNvPr id="483" name="テキスト ボックス 482"/>
        <xdr:cNvSpPr txBox="1"/>
      </xdr:nvSpPr>
      <xdr:spPr>
        <a:xfrm>
          <a:off x="8483111" y="169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27132</xdr:rowOff>
    </xdr:from>
    <xdr:to>
      <xdr:col>41</xdr:col>
      <xdr:colOff>101600</xdr:colOff>
      <xdr:row>97</xdr:row>
      <xdr:rowOff>128732</xdr:rowOff>
    </xdr:to>
    <xdr:sp macro="" textlink="">
      <xdr:nvSpPr>
        <xdr:cNvPr id="484" name="楕円 483"/>
        <xdr:cNvSpPr/>
      </xdr:nvSpPr>
      <xdr:spPr>
        <a:xfrm>
          <a:off x="7810500" y="166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145259</xdr:rowOff>
    </xdr:from>
    <xdr:ext cx="599010" cy="259045"/>
    <xdr:sp macro="" textlink="">
      <xdr:nvSpPr>
        <xdr:cNvPr id="485" name="テキスト ボックス 484"/>
        <xdr:cNvSpPr txBox="1"/>
      </xdr:nvSpPr>
      <xdr:spPr>
        <a:xfrm>
          <a:off x="7561795" y="164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91863</xdr:rowOff>
    </xdr:from>
    <xdr:to>
      <xdr:col>36</xdr:col>
      <xdr:colOff>165100</xdr:colOff>
      <xdr:row>98</xdr:row>
      <xdr:rowOff>22013</xdr:rowOff>
    </xdr:to>
    <xdr:sp macro="" textlink="">
      <xdr:nvSpPr>
        <xdr:cNvPr id="486" name="楕円 485"/>
        <xdr:cNvSpPr/>
      </xdr:nvSpPr>
      <xdr:spPr>
        <a:xfrm>
          <a:off x="6921500" y="1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38540</xdr:rowOff>
    </xdr:from>
    <xdr:ext cx="534377" cy="259045"/>
    <xdr:sp macro="" textlink="">
      <xdr:nvSpPr>
        <xdr:cNvPr id="487" name="テキスト ボックス 486"/>
        <xdr:cNvSpPr txBox="1"/>
      </xdr:nvSpPr>
      <xdr:spPr>
        <a:xfrm>
          <a:off x="6705111" y="164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159893</xdr:rowOff>
    </xdr:from>
    <xdr:to>
      <xdr:col>85</xdr:col>
      <xdr:colOff>127000</xdr:colOff>
      <xdr:row>37</xdr:row>
      <xdr:rowOff>116129</xdr:rowOff>
    </xdr:to>
    <xdr:cxnSp macro="">
      <xdr:nvCxnSpPr>
        <xdr:cNvPr id="516" name="直線コネクタ 515"/>
        <xdr:cNvCxnSpPr/>
      </xdr:nvCxnSpPr>
      <xdr:spPr>
        <a:xfrm>
          <a:off x="15481300" y="6332093"/>
          <a:ext cx="838200" cy="1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159893</xdr:rowOff>
    </xdr:from>
    <xdr:to>
      <xdr:col>81</xdr:col>
      <xdr:colOff>50800</xdr:colOff>
      <xdr:row>37</xdr:row>
      <xdr:rowOff>52527</xdr:rowOff>
    </xdr:to>
    <xdr:cxnSp macro="">
      <xdr:nvCxnSpPr>
        <xdr:cNvPr id="519" name="直線コネクタ 518"/>
        <xdr:cNvCxnSpPr/>
      </xdr:nvCxnSpPr>
      <xdr:spPr>
        <a:xfrm flipV="1">
          <a:off x="14592300" y="63320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52527</xdr:rowOff>
    </xdr:from>
    <xdr:to>
      <xdr:col>76</xdr:col>
      <xdr:colOff>114300</xdr:colOff>
      <xdr:row>37</xdr:row>
      <xdr:rowOff>113563</xdr:rowOff>
    </xdr:to>
    <xdr:cxnSp macro="">
      <xdr:nvCxnSpPr>
        <xdr:cNvPr id="522" name="直線コネクタ 521"/>
        <xdr:cNvCxnSpPr/>
      </xdr:nvCxnSpPr>
      <xdr:spPr>
        <a:xfrm flipV="1">
          <a:off x="13703300" y="6396177"/>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113563</xdr:rowOff>
    </xdr:from>
    <xdr:to>
      <xdr:col>71</xdr:col>
      <xdr:colOff>177800</xdr:colOff>
      <xdr:row>38</xdr:row>
      <xdr:rowOff>965</xdr:rowOff>
    </xdr:to>
    <xdr:cxnSp macro="">
      <xdr:nvCxnSpPr>
        <xdr:cNvPr id="525" name="直線コネクタ 524"/>
        <xdr:cNvCxnSpPr/>
      </xdr:nvCxnSpPr>
      <xdr:spPr>
        <a:xfrm flipV="1">
          <a:off x="12814300" y="6457213"/>
          <a:ext cx="8890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65329</xdr:rowOff>
    </xdr:from>
    <xdr:to>
      <xdr:col>85</xdr:col>
      <xdr:colOff>177800</xdr:colOff>
      <xdr:row>37</xdr:row>
      <xdr:rowOff>166929</xdr:rowOff>
    </xdr:to>
    <xdr:sp macro="" textlink="">
      <xdr:nvSpPr>
        <xdr:cNvPr id="535" name="楕円 534"/>
        <xdr:cNvSpPr/>
      </xdr:nvSpPr>
      <xdr:spPr>
        <a:xfrm>
          <a:off x="16268700" y="6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88206</xdr:rowOff>
    </xdr:from>
    <xdr:ext cx="534377" cy="259045"/>
    <xdr:sp macro="" textlink="">
      <xdr:nvSpPr>
        <xdr:cNvPr id="536" name="災害復旧事業費該当値テキスト"/>
        <xdr:cNvSpPr txBox="1"/>
      </xdr:nvSpPr>
      <xdr:spPr>
        <a:xfrm>
          <a:off x="16370300" y="6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109093</xdr:rowOff>
    </xdr:from>
    <xdr:to>
      <xdr:col>81</xdr:col>
      <xdr:colOff>101600</xdr:colOff>
      <xdr:row>37</xdr:row>
      <xdr:rowOff>39243</xdr:rowOff>
    </xdr:to>
    <xdr:sp macro="" textlink="">
      <xdr:nvSpPr>
        <xdr:cNvPr id="537" name="楕円 536"/>
        <xdr:cNvSpPr/>
      </xdr:nvSpPr>
      <xdr:spPr>
        <a:xfrm>
          <a:off x="15430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55770</xdr:rowOff>
    </xdr:from>
    <xdr:ext cx="534377" cy="259045"/>
    <xdr:sp macro="" textlink="">
      <xdr:nvSpPr>
        <xdr:cNvPr id="538" name="テキスト ボックス 537"/>
        <xdr:cNvSpPr txBox="1"/>
      </xdr:nvSpPr>
      <xdr:spPr>
        <a:xfrm>
          <a:off x="15214111" y="60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1727</xdr:rowOff>
    </xdr:from>
    <xdr:to>
      <xdr:col>76</xdr:col>
      <xdr:colOff>165100</xdr:colOff>
      <xdr:row>37</xdr:row>
      <xdr:rowOff>103327</xdr:rowOff>
    </xdr:to>
    <xdr:sp macro="" textlink="">
      <xdr:nvSpPr>
        <xdr:cNvPr id="539" name="楕円 538"/>
        <xdr:cNvSpPr/>
      </xdr:nvSpPr>
      <xdr:spPr>
        <a:xfrm>
          <a:off x="145415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119854</xdr:rowOff>
    </xdr:from>
    <xdr:ext cx="534377" cy="259045"/>
    <xdr:sp macro="" textlink="">
      <xdr:nvSpPr>
        <xdr:cNvPr id="540" name="テキスト ボックス 539"/>
        <xdr:cNvSpPr txBox="1"/>
      </xdr:nvSpPr>
      <xdr:spPr>
        <a:xfrm>
          <a:off x="14325111" y="61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62763</xdr:rowOff>
    </xdr:from>
    <xdr:to>
      <xdr:col>72</xdr:col>
      <xdr:colOff>38100</xdr:colOff>
      <xdr:row>37</xdr:row>
      <xdr:rowOff>164364</xdr:rowOff>
    </xdr:to>
    <xdr:sp macro="" textlink="">
      <xdr:nvSpPr>
        <xdr:cNvPr id="541" name="楕円 540"/>
        <xdr:cNvSpPr/>
      </xdr:nvSpPr>
      <xdr:spPr>
        <a:xfrm>
          <a:off x="13652500" y="640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9440</xdr:rowOff>
    </xdr:from>
    <xdr:ext cx="534377" cy="259045"/>
    <xdr:sp macro="" textlink="">
      <xdr:nvSpPr>
        <xdr:cNvPr id="542" name="テキスト ボックス 541"/>
        <xdr:cNvSpPr txBox="1"/>
      </xdr:nvSpPr>
      <xdr:spPr>
        <a:xfrm>
          <a:off x="13436111" y="61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121615</xdr:rowOff>
    </xdr:from>
    <xdr:to>
      <xdr:col>67</xdr:col>
      <xdr:colOff>101600</xdr:colOff>
      <xdr:row>38</xdr:row>
      <xdr:rowOff>51765</xdr:rowOff>
    </xdr:to>
    <xdr:sp macro="" textlink="">
      <xdr:nvSpPr>
        <xdr:cNvPr id="543" name="楕円 542"/>
        <xdr:cNvSpPr/>
      </xdr:nvSpPr>
      <xdr:spPr>
        <a:xfrm>
          <a:off x="12763500" y="64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68292</xdr:rowOff>
    </xdr:from>
    <xdr:ext cx="534377" cy="259045"/>
    <xdr:sp macro="" textlink="">
      <xdr:nvSpPr>
        <xdr:cNvPr id="544" name="テキスト ボックス 543"/>
        <xdr:cNvSpPr txBox="1"/>
      </xdr:nvSpPr>
      <xdr:spPr>
        <a:xfrm>
          <a:off x="12547111" y="62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58415</xdr:rowOff>
    </xdr:from>
    <xdr:to>
      <xdr:col>85</xdr:col>
      <xdr:colOff>127000</xdr:colOff>
      <xdr:row>77</xdr:row>
      <xdr:rowOff>117397</xdr:rowOff>
    </xdr:to>
    <xdr:cxnSp macro="">
      <xdr:nvCxnSpPr>
        <xdr:cNvPr id="620" name="直線コネクタ 619"/>
        <xdr:cNvCxnSpPr/>
      </xdr:nvCxnSpPr>
      <xdr:spPr>
        <a:xfrm>
          <a:off x="15481300" y="13260065"/>
          <a:ext cx="8382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58415</xdr:rowOff>
    </xdr:from>
    <xdr:to>
      <xdr:col>81</xdr:col>
      <xdr:colOff>50800</xdr:colOff>
      <xdr:row>77</xdr:row>
      <xdr:rowOff>101119</xdr:rowOff>
    </xdr:to>
    <xdr:cxnSp macro="">
      <xdr:nvCxnSpPr>
        <xdr:cNvPr id="623" name="直線コネクタ 622"/>
        <xdr:cNvCxnSpPr/>
      </xdr:nvCxnSpPr>
      <xdr:spPr>
        <a:xfrm flipV="1">
          <a:off x="14592300" y="1326006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101119</xdr:rowOff>
    </xdr:from>
    <xdr:to>
      <xdr:col>76</xdr:col>
      <xdr:colOff>114300</xdr:colOff>
      <xdr:row>77</xdr:row>
      <xdr:rowOff>105175</xdr:rowOff>
    </xdr:to>
    <xdr:cxnSp macro="">
      <xdr:nvCxnSpPr>
        <xdr:cNvPr id="626" name="直線コネクタ 625"/>
        <xdr:cNvCxnSpPr/>
      </xdr:nvCxnSpPr>
      <xdr:spPr>
        <a:xfrm flipV="1">
          <a:off x="13703300" y="1330276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104507</xdr:rowOff>
    </xdr:from>
    <xdr:to>
      <xdr:col>71</xdr:col>
      <xdr:colOff>177800</xdr:colOff>
      <xdr:row>77</xdr:row>
      <xdr:rowOff>105175</xdr:rowOff>
    </xdr:to>
    <xdr:cxnSp macro="">
      <xdr:nvCxnSpPr>
        <xdr:cNvPr id="629" name="直線コネクタ 628"/>
        <xdr:cNvCxnSpPr/>
      </xdr:nvCxnSpPr>
      <xdr:spPr>
        <a:xfrm>
          <a:off x="12814300" y="1330615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66597</xdr:rowOff>
    </xdr:from>
    <xdr:to>
      <xdr:col>85</xdr:col>
      <xdr:colOff>177800</xdr:colOff>
      <xdr:row>77</xdr:row>
      <xdr:rowOff>168197</xdr:rowOff>
    </xdr:to>
    <xdr:sp macro="" textlink="">
      <xdr:nvSpPr>
        <xdr:cNvPr id="639" name="楕円 638"/>
        <xdr:cNvSpPr/>
      </xdr:nvSpPr>
      <xdr:spPr>
        <a:xfrm>
          <a:off x="16268700" y="132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25974</xdr:rowOff>
    </xdr:from>
    <xdr:ext cx="534377" cy="259045"/>
    <xdr:sp macro="" textlink="">
      <xdr:nvSpPr>
        <xdr:cNvPr id="640" name="公債費該当値テキスト"/>
        <xdr:cNvSpPr txBox="1"/>
      </xdr:nvSpPr>
      <xdr:spPr>
        <a:xfrm>
          <a:off x="16370300" y="130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7615</xdr:rowOff>
    </xdr:from>
    <xdr:to>
      <xdr:col>81</xdr:col>
      <xdr:colOff>101600</xdr:colOff>
      <xdr:row>77</xdr:row>
      <xdr:rowOff>109215</xdr:rowOff>
    </xdr:to>
    <xdr:sp macro="" textlink="">
      <xdr:nvSpPr>
        <xdr:cNvPr id="641" name="楕円 640"/>
        <xdr:cNvSpPr/>
      </xdr:nvSpPr>
      <xdr:spPr>
        <a:xfrm>
          <a:off x="15430500" y="132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125742</xdr:rowOff>
    </xdr:from>
    <xdr:ext cx="599010" cy="259045"/>
    <xdr:sp macro="" textlink="">
      <xdr:nvSpPr>
        <xdr:cNvPr id="642" name="テキスト ボックス 641"/>
        <xdr:cNvSpPr txBox="1"/>
      </xdr:nvSpPr>
      <xdr:spPr>
        <a:xfrm>
          <a:off x="15181795" y="1298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50319</xdr:rowOff>
    </xdr:from>
    <xdr:to>
      <xdr:col>76</xdr:col>
      <xdr:colOff>165100</xdr:colOff>
      <xdr:row>77</xdr:row>
      <xdr:rowOff>151919</xdr:rowOff>
    </xdr:to>
    <xdr:sp macro="" textlink="">
      <xdr:nvSpPr>
        <xdr:cNvPr id="643" name="楕円 642"/>
        <xdr:cNvSpPr/>
      </xdr:nvSpPr>
      <xdr:spPr>
        <a:xfrm>
          <a:off x="14541500" y="13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168446</xdr:rowOff>
    </xdr:from>
    <xdr:ext cx="534377" cy="259045"/>
    <xdr:sp macro="" textlink="">
      <xdr:nvSpPr>
        <xdr:cNvPr id="644" name="テキスト ボックス 643"/>
        <xdr:cNvSpPr txBox="1"/>
      </xdr:nvSpPr>
      <xdr:spPr>
        <a:xfrm>
          <a:off x="14325111" y="13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54375</xdr:rowOff>
    </xdr:from>
    <xdr:to>
      <xdr:col>72</xdr:col>
      <xdr:colOff>38100</xdr:colOff>
      <xdr:row>77</xdr:row>
      <xdr:rowOff>155975</xdr:rowOff>
    </xdr:to>
    <xdr:sp macro="" textlink="">
      <xdr:nvSpPr>
        <xdr:cNvPr id="645" name="楕円 644"/>
        <xdr:cNvSpPr/>
      </xdr:nvSpPr>
      <xdr:spPr>
        <a:xfrm>
          <a:off x="13652500" y="13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xdr:rowOff>
    </xdr:from>
    <xdr:ext cx="534377" cy="259045"/>
    <xdr:sp macro="" textlink="">
      <xdr:nvSpPr>
        <xdr:cNvPr id="646" name="テキスト ボックス 645"/>
        <xdr:cNvSpPr txBox="1"/>
      </xdr:nvSpPr>
      <xdr:spPr>
        <a:xfrm>
          <a:off x="13436111" y="13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53707</xdr:rowOff>
    </xdr:from>
    <xdr:to>
      <xdr:col>67</xdr:col>
      <xdr:colOff>101600</xdr:colOff>
      <xdr:row>77</xdr:row>
      <xdr:rowOff>155307</xdr:rowOff>
    </xdr:to>
    <xdr:sp macro="" textlink="">
      <xdr:nvSpPr>
        <xdr:cNvPr id="647" name="楕円 646"/>
        <xdr:cNvSpPr/>
      </xdr:nvSpPr>
      <xdr:spPr>
        <a:xfrm>
          <a:off x="12763500" y="132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384</xdr:rowOff>
    </xdr:from>
    <xdr:ext cx="534377" cy="259045"/>
    <xdr:sp macro="" textlink="">
      <xdr:nvSpPr>
        <xdr:cNvPr id="648" name="テキスト ボックス 647"/>
        <xdr:cNvSpPr txBox="1"/>
      </xdr:nvSpPr>
      <xdr:spPr>
        <a:xfrm>
          <a:off x="12547111" y="130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127986</xdr:rowOff>
    </xdr:from>
    <xdr:to>
      <xdr:col>85</xdr:col>
      <xdr:colOff>127000</xdr:colOff>
      <xdr:row>97</xdr:row>
      <xdr:rowOff>141055</xdr:rowOff>
    </xdr:to>
    <xdr:cxnSp macro="">
      <xdr:nvCxnSpPr>
        <xdr:cNvPr id="675" name="直線コネクタ 674"/>
        <xdr:cNvCxnSpPr/>
      </xdr:nvCxnSpPr>
      <xdr:spPr>
        <a:xfrm>
          <a:off x="15481300" y="16758636"/>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122624</xdr:rowOff>
    </xdr:from>
    <xdr:to>
      <xdr:col>81</xdr:col>
      <xdr:colOff>50800</xdr:colOff>
      <xdr:row>97</xdr:row>
      <xdr:rowOff>127986</xdr:rowOff>
    </xdr:to>
    <xdr:cxnSp macro="">
      <xdr:nvCxnSpPr>
        <xdr:cNvPr id="678" name="直線コネクタ 677"/>
        <xdr:cNvCxnSpPr/>
      </xdr:nvCxnSpPr>
      <xdr:spPr>
        <a:xfrm>
          <a:off x="14592300" y="16753274"/>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122624</xdr:rowOff>
    </xdr:from>
    <xdr:to>
      <xdr:col>76</xdr:col>
      <xdr:colOff>114300</xdr:colOff>
      <xdr:row>97</xdr:row>
      <xdr:rowOff>155783</xdr:rowOff>
    </xdr:to>
    <xdr:cxnSp macro="">
      <xdr:nvCxnSpPr>
        <xdr:cNvPr id="681" name="直線コネクタ 680"/>
        <xdr:cNvCxnSpPr/>
      </xdr:nvCxnSpPr>
      <xdr:spPr>
        <a:xfrm flipV="1">
          <a:off x="13703300" y="16753274"/>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155783</xdr:rowOff>
    </xdr:from>
    <xdr:to>
      <xdr:col>71</xdr:col>
      <xdr:colOff>177800</xdr:colOff>
      <xdr:row>97</xdr:row>
      <xdr:rowOff>159908</xdr:rowOff>
    </xdr:to>
    <xdr:cxnSp macro="">
      <xdr:nvCxnSpPr>
        <xdr:cNvPr id="684" name="直線コネクタ 683"/>
        <xdr:cNvCxnSpPr/>
      </xdr:nvCxnSpPr>
      <xdr:spPr>
        <a:xfrm flipV="1">
          <a:off x="12814300" y="16786433"/>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90255</xdr:rowOff>
    </xdr:from>
    <xdr:to>
      <xdr:col>85</xdr:col>
      <xdr:colOff>177800</xdr:colOff>
      <xdr:row>98</xdr:row>
      <xdr:rowOff>20405</xdr:rowOff>
    </xdr:to>
    <xdr:sp macro="" textlink="">
      <xdr:nvSpPr>
        <xdr:cNvPr id="694" name="楕円 693"/>
        <xdr:cNvSpPr/>
      </xdr:nvSpPr>
      <xdr:spPr>
        <a:xfrm>
          <a:off x="16268700" y="167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113132</xdr:rowOff>
    </xdr:from>
    <xdr:ext cx="534377" cy="259045"/>
    <xdr:sp macro="" textlink="">
      <xdr:nvSpPr>
        <xdr:cNvPr id="695" name="積立金該当値テキスト"/>
        <xdr:cNvSpPr txBox="1"/>
      </xdr:nvSpPr>
      <xdr:spPr>
        <a:xfrm>
          <a:off x="16370300" y="165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77186</xdr:rowOff>
    </xdr:from>
    <xdr:to>
      <xdr:col>81</xdr:col>
      <xdr:colOff>101600</xdr:colOff>
      <xdr:row>98</xdr:row>
      <xdr:rowOff>7336</xdr:rowOff>
    </xdr:to>
    <xdr:sp macro="" textlink="">
      <xdr:nvSpPr>
        <xdr:cNvPr id="696" name="楕円 695"/>
        <xdr:cNvSpPr/>
      </xdr:nvSpPr>
      <xdr:spPr>
        <a:xfrm>
          <a:off x="15430500" y="1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23863</xdr:rowOff>
    </xdr:from>
    <xdr:ext cx="534377" cy="259045"/>
    <xdr:sp macro="" textlink="">
      <xdr:nvSpPr>
        <xdr:cNvPr id="697" name="テキスト ボックス 696"/>
        <xdr:cNvSpPr txBox="1"/>
      </xdr:nvSpPr>
      <xdr:spPr>
        <a:xfrm>
          <a:off x="15214111" y="164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71824</xdr:rowOff>
    </xdr:from>
    <xdr:to>
      <xdr:col>76</xdr:col>
      <xdr:colOff>165100</xdr:colOff>
      <xdr:row>98</xdr:row>
      <xdr:rowOff>1974</xdr:rowOff>
    </xdr:to>
    <xdr:sp macro="" textlink="">
      <xdr:nvSpPr>
        <xdr:cNvPr id="698" name="楕円 697"/>
        <xdr:cNvSpPr/>
      </xdr:nvSpPr>
      <xdr:spPr>
        <a:xfrm>
          <a:off x="14541500" y="167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18501</xdr:rowOff>
    </xdr:from>
    <xdr:ext cx="534377" cy="259045"/>
    <xdr:sp macro="" textlink="">
      <xdr:nvSpPr>
        <xdr:cNvPr id="699" name="テキスト ボックス 698"/>
        <xdr:cNvSpPr txBox="1"/>
      </xdr:nvSpPr>
      <xdr:spPr>
        <a:xfrm>
          <a:off x="14325111" y="164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104983</xdr:rowOff>
    </xdr:from>
    <xdr:to>
      <xdr:col>72</xdr:col>
      <xdr:colOff>38100</xdr:colOff>
      <xdr:row>98</xdr:row>
      <xdr:rowOff>35133</xdr:rowOff>
    </xdr:to>
    <xdr:sp macro="" textlink="">
      <xdr:nvSpPr>
        <xdr:cNvPr id="700" name="楕円 699"/>
        <xdr:cNvSpPr/>
      </xdr:nvSpPr>
      <xdr:spPr>
        <a:xfrm>
          <a:off x="13652500" y="167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51660</xdr:rowOff>
    </xdr:from>
    <xdr:ext cx="534377" cy="259045"/>
    <xdr:sp macro="" textlink="">
      <xdr:nvSpPr>
        <xdr:cNvPr id="701" name="テキスト ボックス 700"/>
        <xdr:cNvSpPr txBox="1"/>
      </xdr:nvSpPr>
      <xdr:spPr>
        <a:xfrm>
          <a:off x="13436111" y="165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109108</xdr:rowOff>
    </xdr:from>
    <xdr:to>
      <xdr:col>67</xdr:col>
      <xdr:colOff>101600</xdr:colOff>
      <xdr:row>98</xdr:row>
      <xdr:rowOff>39258</xdr:rowOff>
    </xdr:to>
    <xdr:sp macro="" textlink="">
      <xdr:nvSpPr>
        <xdr:cNvPr id="702" name="楕円 701"/>
        <xdr:cNvSpPr/>
      </xdr:nvSpPr>
      <xdr:spPr>
        <a:xfrm>
          <a:off x="12763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55785</xdr:rowOff>
    </xdr:from>
    <xdr:ext cx="534377" cy="259045"/>
    <xdr:sp macro="" textlink="">
      <xdr:nvSpPr>
        <xdr:cNvPr id="703" name="テキスト ボックス 702"/>
        <xdr:cNvSpPr txBox="1"/>
      </xdr:nvSpPr>
      <xdr:spPr>
        <a:xfrm>
          <a:off x="12547111" y="165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115834</xdr:rowOff>
    </xdr:from>
    <xdr:to>
      <xdr:col>116</xdr:col>
      <xdr:colOff>63500</xdr:colOff>
      <xdr:row>58</xdr:row>
      <xdr:rowOff>116611</xdr:rowOff>
    </xdr:to>
    <xdr:cxnSp macro="">
      <xdr:nvCxnSpPr>
        <xdr:cNvPr id="787" name="直線コネクタ 786"/>
        <xdr:cNvCxnSpPr/>
      </xdr:nvCxnSpPr>
      <xdr:spPr>
        <a:xfrm flipV="1">
          <a:off x="21323300" y="1005993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116611</xdr:rowOff>
    </xdr:from>
    <xdr:to>
      <xdr:col>111</xdr:col>
      <xdr:colOff>177800</xdr:colOff>
      <xdr:row>58</xdr:row>
      <xdr:rowOff>116863</xdr:rowOff>
    </xdr:to>
    <xdr:cxnSp macro="">
      <xdr:nvCxnSpPr>
        <xdr:cNvPr id="790" name="直線コネクタ 789"/>
        <xdr:cNvCxnSpPr/>
      </xdr:nvCxnSpPr>
      <xdr:spPr>
        <a:xfrm flipV="1">
          <a:off x="20434300" y="10060711"/>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91466</xdr:rowOff>
    </xdr:from>
    <xdr:to>
      <xdr:col>107</xdr:col>
      <xdr:colOff>50800</xdr:colOff>
      <xdr:row>58</xdr:row>
      <xdr:rowOff>116863</xdr:rowOff>
    </xdr:to>
    <xdr:cxnSp macro="">
      <xdr:nvCxnSpPr>
        <xdr:cNvPr id="793" name="直線コネクタ 792"/>
        <xdr:cNvCxnSpPr/>
      </xdr:nvCxnSpPr>
      <xdr:spPr>
        <a:xfrm>
          <a:off x="19545300" y="10035566"/>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66022</xdr:rowOff>
    </xdr:from>
    <xdr:to>
      <xdr:col>102</xdr:col>
      <xdr:colOff>114300</xdr:colOff>
      <xdr:row>58</xdr:row>
      <xdr:rowOff>91466</xdr:rowOff>
    </xdr:to>
    <xdr:cxnSp macro="">
      <xdr:nvCxnSpPr>
        <xdr:cNvPr id="796" name="直線コネクタ 795"/>
        <xdr:cNvCxnSpPr/>
      </xdr:nvCxnSpPr>
      <xdr:spPr>
        <a:xfrm>
          <a:off x="18656300" y="10010122"/>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65034</xdr:rowOff>
    </xdr:from>
    <xdr:to>
      <xdr:col>116</xdr:col>
      <xdr:colOff>114300</xdr:colOff>
      <xdr:row>58</xdr:row>
      <xdr:rowOff>166634</xdr:rowOff>
    </xdr:to>
    <xdr:sp macro="" textlink="">
      <xdr:nvSpPr>
        <xdr:cNvPr id="806" name="楕円 805"/>
        <xdr:cNvSpPr/>
      </xdr:nvSpPr>
      <xdr:spPr>
        <a:xfrm>
          <a:off x="22110700" y="10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151411</xdr:rowOff>
    </xdr:from>
    <xdr:ext cx="469744" cy="259045"/>
    <xdr:sp macro="" textlink="">
      <xdr:nvSpPr>
        <xdr:cNvPr id="807" name="貸付金該当値テキスト"/>
        <xdr:cNvSpPr txBox="1"/>
      </xdr:nvSpPr>
      <xdr:spPr>
        <a:xfrm>
          <a:off x="22212300" y="99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65811</xdr:rowOff>
    </xdr:from>
    <xdr:to>
      <xdr:col>112</xdr:col>
      <xdr:colOff>38100</xdr:colOff>
      <xdr:row>58</xdr:row>
      <xdr:rowOff>167411</xdr:rowOff>
    </xdr:to>
    <xdr:sp macro="" textlink="">
      <xdr:nvSpPr>
        <xdr:cNvPr id="808" name="楕円 807"/>
        <xdr:cNvSpPr/>
      </xdr:nvSpPr>
      <xdr:spPr>
        <a:xfrm>
          <a:off x="21272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158538</xdr:rowOff>
    </xdr:from>
    <xdr:ext cx="469744" cy="259045"/>
    <xdr:sp macro="" textlink="">
      <xdr:nvSpPr>
        <xdr:cNvPr id="809" name="テキスト ボックス 808"/>
        <xdr:cNvSpPr txBox="1"/>
      </xdr:nvSpPr>
      <xdr:spPr>
        <a:xfrm>
          <a:off x="21088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66063</xdr:rowOff>
    </xdr:from>
    <xdr:to>
      <xdr:col>107</xdr:col>
      <xdr:colOff>101600</xdr:colOff>
      <xdr:row>58</xdr:row>
      <xdr:rowOff>167663</xdr:rowOff>
    </xdr:to>
    <xdr:sp macro="" textlink="">
      <xdr:nvSpPr>
        <xdr:cNvPr id="810" name="楕円 809"/>
        <xdr:cNvSpPr/>
      </xdr:nvSpPr>
      <xdr:spPr>
        <a:xfrm>
          <a:off x="20383500" y="100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158790</xdr:rowOff>
    </xdr:from>
    <xdr:ext cx="378565" cy="259045"/>
    <xdr:sp macro="" textlink="">
      <xdr:nvSpPr>
        <xdr:cNvPr id="811" name="テキスト ボックス 810"/>
        <xdr:cNvSpPr txBox="1"/>
      </xdr:nvSpPr>
      <xdr:spPr>
        <a:xfrm>
          <a:off x="20245017" y="1010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40666</xdr:rowOff>
    </xdr:from>
    <xdr:to>
      <xdr:col>102</xdr:col>
      <xdr:colOff>165100</xdr:colOff>
      <xdr:row>58</xdr:row>
      <xdr:rowOff>142266</xdr:rowOff>
    </xdr:to>
    <xdr:sp macro="" textlink="">
      <xdr:nvSpPr>
        <xdr:cNvPr id="812" name="楕円 811"/>
        <xdr:cNvSpPr/>
      </xdr:nvSpPr>
      <xdr:spPr>
        <a:xfrm>
          <a:off x="19494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133393</xdr:rowOff>
    </xdr:from>
    <xdr:ext cx="469744" cy="259045"/>
    <xdr:sp macro="" textlink="">
      <xdr:nvSpPr>
        <xdr:cNvPr id="813" name="テキスト ボックス 812"/>
        <xdr:cNvSpPr txBox="1"/>
      </xdr:nvSpPr>
      <xdr:spPr>
        <a:xfrm>
          <a:off x="19310428"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15222</xdr:rowOff>
    </xdr:from>
    <xdr:to>
      <xdr:col>98</xdr:col>
      <xdr:colOff>38100</xdr:colOff>
      <xdr:row>58</xdr:row>
      <xdr:rowOff>116822</xdr:rowOff>
    </xdr:to>
    <xdr:sp macro="" textlink="">
      <xdr:nvSpPr>
        <xdr:cNvPr id="814" name="楕円 813"/>
        <xdr:cNvSpPr/>
      </xdr:nvSpPr>
      <xdr:spPr>
        <a:xfrm>
          <a:off x="18605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107949</xdr:rowOff>
    </xdr:from>
    <xdr:ext cx="469744" cy="259045"/>
    <xdr:sp macro="" textlink="">
      <xdr:nvSpPr>
        <xdr:cNvPr id="815" name="テキスト ボックス 814"/>
        <xdr:cNvSpPr txBox="1"/>
      </xdr:nvSpPr>
      <xdr:spPr>
        <a:xfrm>
          <a:off x="18421428" y="100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35877</xdr:rowOff>
    </xdr:from>
    <xdr:to>
      <xdr:col>116</xdr:col>
      <xdr:colOff>63500</xdr:colOff>
      <xdr:row>76</xdr:row>
      <xdr:rowOff>103163</xdr:rowOff>
    </xdr:to>
    <xdr:cxnSp macro="">
      <xdr:nvCxnSpPr>
        <xdr:cNvPr id="845" name="直線コネクタ 844"/>
        <xdr:cNvCxnSpPr/>
      </xdr:nvCxnSpPr>
      <xdr:spPr>
        <a:xfrm flipV="1">
          <a:off x="21323300" y="13066077"/>
          <a:ext cx="8382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103163</xdr:rowOff>
    </xdr:from>
    <xdr:to>
      <xdr:col>111</xdr:col>
      <xdr:colOff>177800</xdr:colOff>
      <xdr:row>76</xdr:row>
      <xdr:rowOff>133362</xdr:rowOff>
    </xdr:to>
    <xdr:cxnSp macro="">
      <xdr:nvCxnSpPr>
        <xdr:cNvPr id="848" name="直線コネクタ 847"/>
        <xdr:cNvCxnSpPr/>
      </xdr:nvCxnSpPr>
      <xdr:spPr>
        <a:xfrm flipV="1">
          <a:off x="20434300" y="13133363"/>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133362</xdr:rowOff>
    </xdr:from>
    <xdr:to>
      <xdr:col>107</xdr:col>
      <xdr:colOff>50800</xdr:colOff>
      <xdr:row>76</xdr:row>
      <xdr:rowOff>149695</xdr:rowOff>
    </xdr:to>
    <xdr:cxnSp macro="">
      <xdr:nvCxnSpPr>
        <xdr:cNvPr id="851" name="直線コネクタ 850"/>
        <xdr:cNvCxnSpPr/>
      </xdr:nvCxnSpPr>
      <xdr:spPr>
        <a:xfrm flipV="1">
          <a:off x="19545300" y="13163562"/>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149695</xdr:rowOff>
    </xdr:from>
    <xdr:to>
      <xdr:col>102</xdr:col>
      <xdr:colOff>114300</xdr:colOff>
      <xdr:row>76</xdr:row>
      <xdr:rowOff>166954</xdr:rowOff>
    </xdr:to>
    <xdr:cxnSp macro="">
      <xdr:nvCxnSpPr>
        <xdr:cNvPr id="854" name="直線コネクタ 853"/>
        <xdr:cNvCxnSpPr/>
      </xdr:nvCxnSpPr>
      <xdr:spPr>
        <a:xfrm flipV="1">
          <a:off x="18656300" y="1317989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156527</xdr:rowOff>
    </xdr:from>
    <xdr:to>
      <xdr:col>116</xdr:col>
      <xdr:colOff>114300</xdr:colOff>
      <xdr:row>76</xdr:row>
      <xdr:rowOff>86677</xdr:rowOff>
    </xdr:to>
    <xdr:sp macro="" textlink="">
      <xdr:nvSpPr>
        <xdr:cNvPr id="864" name="楕円 863"/>
        <xdr:cNvSpPr/>
      </xdr:nvSpPr>
      <xdr:spPr>
        <a:xfrm>
          <a:off x="22110700" y="130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7955</xdr:rowOff>
    </xdr:from>
    <xdr:ext cx="534377" cy="259045"/>
    <xdr:sp macro="" textlink="">
      <xdr:nvSpPr>
        <xdr:cNvPr id="865" name="繰出金該当値テキスト"/>
        <xdr:cNvSpPr txBox="1"/>
      </xdr:nvSpPr>
      <xdr:spPr>
        <a:xfrm>
          <a:off x="22212300"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52363</xdr:rowOff>
    </xdr:from>
    <xdr:to>
      <xdr:col>112</xdr:col>
      <xdr:colOff>38100</xdr:colOff>
      <xdr:row>76</xdr:row>
      <xdr:rowOff>153963</xdr:rowOff>
    </xdr:to>
    <xdr:sp macro="" textlink="">
      <xdr:nvSpPr>
        <xdr:cNvPr id="866" name="楕円 865"/>
        <xdr:cNvSpPr/>
      </xdr:nvSpPr>
      <xdr:spPr>
        <a:xfrm>
          <a:off x="21272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170489</xdr:rowOff>
    </xdr:from>
    <xdr:ext cx="534377" cy="259045"/>
    <xdr:sp macro="" textlink="">
      <xdr:nvSpPr>
        <xdr:cNvPr id="867" name="テキスト ボックス 866"/>
        <xdr:cNvSpPr txBox="1"/>
      </xdr:nvSpPr>
      <xdr:spPr>
        <a:xfrm>
          <a:off x="21056111" y="128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82562</xdr:rowOff>
    </xdr:from>
    <xdr:to>
      <xdr:col>107</xdr:col>
      <xdr:colOff>101600</xdr:colOff>
      <xdr:row>77</xdr:row>
      <xdr:rowOff>12712</xdr:rowOff>
    </xdr:to>
    <xdr:sp macro="" textlink="">
      <xdr:nvSpPr>
        <xdr:cNvPr id="868" name="楕円 867"/>
        <xdr:cNvSpPr/>
      </xdr:nvSpPr>
      <xdr:spPr>
        <a:xfrm>
          <a:off x="20383500" y="13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29239</xdr:rowOff>
    </xdr:from>
    <xdr:ext cx="534377" cy="259045"/>
    <xdr:sp macro="" textlink="">
      <xdr:nvSpPr>
        <xdr:cNvPr id="869" name="テキスト ボックス 868"/>
        <xdr:cNvSpPr txBox="1"/>
      </xdr:nvSpPr>
      <xdr:spPr>
        <a:xfrm>
          <a:off x="20167111" y="12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98895</xdr:rowOff>
    </xdr:from>
    <xdr:to>
      <xdr:col>102</xdr:col>
      <xdr:colOff>165100</xdr:colOff>
      <xdr:row>77</xdr:row>
      <xdr:rowOff>29045</xdr:rowOff>
    </xdr:to>
    <xdr:sp macro="" textlink="">
      <xdr:nvSpPr>
        <xdr:cNvPr id="870" name="楕円 869"/>
        <xdr:cNvSpPr/>
      </xdr:nvSpPr>
      <xdr:spPr>
        <a:xfrm>
          <a:off x="19494500" y="131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45572</xdr:rowOff>
    </xdr:from>
    <xdr:ext cx="534377" cy="259045"/>
    <xdr:sp macro="" textlink="">
      <xdr:nvSpPr>
        <xdr:cNvPr id="871" name="テキスト ボックス 870"/>
        <xdr:cNvSpPr txBox="1"/>
      </xdr:nvSpPr>
      <xdr:spPr>
        <a:xfrm>
          <a:off x="19278111" y="129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116154</xdr:rowOff>
    </xdr:from>
    <xdr:to>
      <xdr:col>98</xdr:col>
      <xdr:colOff>38100</xdr:colOff>
      <xdr:row>77</xdr:row>
      <xdr:rowOff>46304</xdr:rowOff>
    </xdr:to>
    <xdr:sp macro="" textlink="">
      <xdr:nvSpPr>
        <xdr:cNvPr id="872" name="楕円 871"/>
        <xdr:cNvSpPr/>
      </xdr:nvSpPr>
      <xdr:spPr>
        <a:xfrm>
          <a:off x="18605500" y="131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37431</xdr:rowOff>
    </xdr:from>
    <xdr:ext cx="534377" cy="259045"/>
    <xdr:sp macro="" textlink="">
      <xdr:nvSpPr>
        <xdr:cNvPr id="873" name="テキスト ボックス 872"/>
        <xdr:cNvSpPr txBox="1"/>
      </xdr:nvSpPr>
      <xdr:spPr>
        <a:xfrm>
          <a:off x="18389111" y="132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年度と比較し扶助費が大きく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電力・ガス・食料品等価格高騰重点支援給付金</a:t>
          </a:r>
          <a:r>
            <a:rPr kumimoji="1" lang="ja-JP" altLang="ja-JP" sz="1100">
              <a:solidFill>
                <a:schemeClr val="dk1"/>
              </a:solidFill>
              <a:effectLst/>
              <a:latin typeface="+mn-lt"/>
              <a:ea typeface="+mn-ea"/>
              <a:cs typeface="+mn-cs"/>
            </a:rPr>
            <a:t>によるもの。一方で公債費は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年は</a:t>
          </a:r>
          <a:r>
            <a:rPr kumimoji="1" lang="ja-JP" altLang="ja-JP" sz="1100">
              <a:solidFill>
                <a:schemeClr val="dk1"/>
              </a:solidFill>
              <a:effectLst/>
              <a:latin typeface="+mn-lt"/>
              <a:ea typeface="+mn-ea"/>
              <a:cs typeface="+mn-cs"/>
            </a:rPr>
            <a:t>繰上償還を行ったため</a:t>
          </a:r>
          <a:r>
            <a:rPr kumimoji="1" lang="ja-JP" altLang="en-US" sz="1100">
              <a:solidFill>
                <a:schemeClr val="dk1"/>
              </a:solidFill>
              <a:effectLst/>
              <a:latin typeface="+mn-lt"/>
              <a:ea typeface="+mn-ea"/>
              <a:cs typeface="+mn-cs"/>
            </a:rPr>
            <a:t>一時的に増加していたものが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年度は通常の償還のみだったため減少したが、依然として</a:t>
          </a:r>
          <a:r>
            <a:rPr kumimoji="1" lang="ja-JP" altLang="ja-JP" sz="1100">
              <a:solidFill>
                <a:schemeClr val="dk1"/>
              </a:solidFill>
              <a:effectLst/>
              <a:latin typeface="+mn-lt"/>
              <a:ea typeface="+mn-ea"/>
              <a:cs typeface="+mn-cs"/>
            </a:rPr>
            <a:t>類似団体平均よりも高くなっている。そのほか、災害復旧事業費や普通建設事業費も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過年発生の</a:t>
          </a:r>
          <a:r>
            <a:rPr kumimoji="1" lang="ja-JP" altLang="ja-JP" sz="1100">
              <a:solidFill>
                <a:schemeClr val="dk1"/>
              </a:solidFill>
              <a:effectLst/>
              <a:latin typeface="+mn-lt"/>
              <a:ea typeface="+mn-ea"/>
              <a:cs typeface="+mn-cs"/>
            </a:rPr>
            <a:t>豪雨災害等による公共土木施設の復旧や防災関連施設の整備</a:t>
          </a:r>
          <a:r>
            <a:rPr kumimoji="1" lang="ja-JP" altLang="en-US" sz="1100">
              <a:solidFill>
                <a:schemeClr val="dk1"/>
              </a:solidFill>
              <a:effectLst/>
              <a:latin typeface="+mn-lt"/>
              <a:ea typeface="+mn-ea"/>
              <a:cs typeface="+mn-cs"/>
            </a:rPr>
            <a:t>が終了したことによるものである</a:t>
          </a:r>
          <a:r>
            <a:rPr kumimoji="1" lang="ja-JP" altLang="ja-JP" sz="1100">
              <a:solidFill>
                <a:schemeClr val="dk1"/>
              </a:solidFill>
              <a:effectLst/>
              <a:latin typeface="+mn-lt"/>
              <a:ea typeface="+mn-ea"/>
              <a:cs typeface="+mn-cs"/>
            </a:rPr>
            <a:t>。人件費は、定員適正化計画に基づいて職員数の削減を行ってきたが、市町村合併により、飛び地・離島地域を抱えたことにより地理的要因や合併後の均衡ある発展、更に災害・原子力対策により各支所に一定数の職員配置が必要であるため、類似団体より高いことが考えられる。</a:t>
          </a:r>
          <a:endParaRPr lang="ja-JP" altLang="ja-JP" sz="1400">
            <a:effectLst/>
          </a:endParaRPr>
        </a:p>
        <a:p>
          <a:r>
            <a:rPr kumimoji="1" lang="ja-JP" altLang="ja-JP" sz="1100">
              <a:solidFill>
                <a:schemeClr val="dk1"/>
              </a:solidFill>
              <a:effectLst/>
              <a:latin typeface="+mn-lt"/>
              <a:ea typeface="+mn-ea"/>
              <a:cs typeface="+mn-cs"/>
            </a:rPr>
            <a:t>その他の項目は多少の増減は見られるが、ほぼ類似団体平均値と大きな差はなく、</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ほぼ横ばいである。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20,983
20,679
130.55
19,639,273
19,008,455
491,268
9,255,267
17,312,645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46355</xdr:rowOff>
    </xdr:from>
    <xdr:to>
      <xdr:col>24</xdr:col>
      <xdr:colOff>63500</xdr:colOff>
      <xdr:row>33</xdr:row>
      <xdr:rowOff>31686</xdr:rowOff>
    </xdr:to>
    <xdr:cxnSp macro="">
      <xdr:nvCxnSpPr>
        <xdr:cNvPr id="61" name="直線コネクタ 60"/>
        <xdr:cNvCxnSpPr/>
      </xdr:nvCxnSpPr>
      <xdr:spPr>
        <a:xfrm flipV="1">
          <a:off x="3797300" y="5361305"/>
          <a:ext cx="838200" cy="3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31686</xdr:rowOff>
    </xdr:from>
    <xdr:to>
      <xdr:col>19</xdr:col>
      <xdr:colOff>177800</xdr:colOff>
      <xdr:row>33</xdr:row>
      <xdr:rowOff>108267</xdr:rowOff>
    </xdr:to>
    <xdr:cxnSp macro="">
      <xdr:nvCxnSpPr>
        <xdr:cNvPr id="64" name="直線コネクタ 63"/>
        <xdr:cNvCxnSpPr/>
      </xdr:nvCxnSpPr>
      <xdr:spPr>
        <a:xfrm flipV="1">
          <a:off x="2908300" y="568953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108267</xdr:rowOff>
    </xdr:from>
    <xdr:to>
      <xdr:col>15</xdr:col>
      <xdr:colOff>50800</xdr:colOff>
      <xdr:row>33</xdr:row>
      <xdr:rowOff>149416</xdr:rowOff>
    </xdr:to>
    <xdr:cxnSp macro="">
      <xdr:nvCxnSpPr>
        <xdr:cNvPr id="67" name="直線コネクタ 66"/>
        <xdr:cNvCxnSpPr/>
      </xdr:nvCxnSpPr>
      <xdr:spPr>
        <a:xfrm flipV="1">
          <a:off x="2019300" y="5766117"/>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80454</xdr:rowOff>
    </xdr:from>
    <xdr:to>
      <xdr:col>10</xdr:col>
      <xdr:colOff>114300</xdr:colOff>
      <xdr:row>33</xdr:row>
      <xdr:rowOff>149416</xdr:rowOff>
    </xdr:to>
    <xdr:cxnSp macro="">
      <xdr:nvCxnSpPr>
        <xdr:cNvPr id="70" name="直線コネクタ 69"/>
        <xdr:cNvCxnSpPr/>
      </xdr:nvCxnSpPr>
      <xdr:spPr>
        <a:xfrm>
          <a:off x="1130300" y="5738304"/>
          <a:ext cx="8890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167005</xdr:rowOff>
    </xdr:from>
    <xdr:to>
      <xdr:col>24</xdr:col>
      <xdr:colOff>114300</xdr:colOff>
      <xdr:row>31</xdr:row>
      <xdr:rowOff>97155</xdr:rowOff>
    </xdr:to>
    <xdr:sp macro="" textlink="">
      <xdr:nvSpPr>
        <xdr:cNvPr id="80" name="楕円 79"/>
        <xdr:cNvSpPr/>
      </xdr:nvSpPr>
      <xdr:spPr>
        <a:xfrm>
          <a:off x="4584700" y="53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18432</xdr:rowOff>
    </xdr:from>
    <xdr:ext cx="469744" cy="259045"/>
    <xdr:sp macro="" textlink="">
      <xdr:nvSpPr>
        <xdr:cNvPr id="81" name="議会費該当値テキスト"/>
        <xdr:cNvSpPr txBox="1"/>
      </xdr:nvSpPr>
      <xdr:spPr>
        <a:xfrm>
          <a:off x="4686300"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152336</xdr:rowOff>
    </xdr:from>
    <xdr:to>
      <xdr:col>20</xdr:col>
      <xdr:colOff>38100</xdr:colOff>
      <xdr:row>33</xdr:row>
      <xdr:rowOff>82486</xdr:rowOff>
    </xdr:to>
    <xdr:sp macro="" textlink="">
      <xdr:nvSpPr>
        <xdr:cNvPr id="82" name="楕円 81"/>
        <xdr:cNvSpPr/>
      </xdr:nvSpPr>
      <xdr:spPr>
        <a:xfrm>
          <a:off x="3746500" y="56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99013</xdr:rowOff>
    </xdr:from>
    <xdr:ext cx="469744" cy="259045"/>
    <xdr:sp macro="" textlink="">
      <xdr:nvSpPr>
        <xdr:cNvPr id="83" name="テキスト ボックス 82"/>
        <xdr:cNvSpPr txBox="1"/>
      </xdr:nvSpPr>
      <xdr:spPr>
        <a:xfrm>
          <a:off x="3562428" y="541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57467</xdr:rowOff>
    </xdr:from>
    <xdr:to>
      <xdr:col>15</xdr:col>
      <xdr:colOff>101600</xdr:colOff>
      <xdr:row>33</xdr:row>
      <xdr:rowOff>159067</xdr:rowOff>
    </xdr:to>
    <xdr:sp macro="" textlink="">
      <xdr:nvSpPr>
        <xdr:cNvPr id="84" name="楕円 83"/>
        <xdr:cNvSpPr/>
      </xdr:nvSpPr>
      <xdr:spPr>
        <a:xfrm>
          <a:off x="2857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4144</xdr:rowOff>
    </xdr:from>
    <xdr:ext cx="469744" cy="259045"/>
    <xdr:sp macro="" textlink="">
      <xdr:nvSpPr>
        <xdr:cNvPr id="85" name="テキスト ボックス 84"/>
        <xdr:cNvSpPr txBox="1"/>
      </xdr:nvSpPr>
      <xdr:spPr>
        <a:xfrm>
          <a:off x="2673428" y="54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98616</xdr:rowOff>
    </xdr:from>
    <xdr:to>
      <xdr:col>10</xdr:col>
      <xdr:colOff>165100</xdr:colOff>
      <xdr:row>34</xdr:row>
      <xdr:rowOff>28766</xdr:rowOff>
    </xdr:to>
    <xdr:sp macro="" textlink="">
      <xdr:nvSpPr>
        <xdr:cNvPr id="86" name="楕円 85"/>
        <xdr:cNvSpPr/>
      </xdr:nvSpPr>
      <xdr:spPr>
        <a:xfrm>
          <a:off x="1968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45293</xdr:rowOff>
    </xdr:from>
    <xdr:ext cx="469744" cy="259045"/>
    <xdr:sp macro="" textlink="">
      <xdr:nvSpPr>
        <xdr:cNvPr id="87" name="テキスト ボックス 86"/>
        <xdr:cNvSpPr txBox="1"/>
      </xdr:nvSpPr>
      <xdr:spPr>
        <a:xfrm>
          <a:off x="1784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29654</xdr:rowOff>
    </xdr:from>
    <xdr:to>
      <xdr:col>6</xdr:col>
      <xdr:colOff>38100</xdr:colOff>
      <xdr:row>33</xdr:row>
      <xdr:rowOff>131254</xdr:rowOff>
    </xdr:to>
    <xdr:sp macro="" textlink="">
      <xdr:nvSpPr>
        <xdr:cNvPr id="88" name="楕円 87"/>
        <xdr:cNvSpPr/>
      </xdr:nvSpPr>
      <xdr:spPr>
        <a:xfrm>
          <a:off x="10795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147781</xdr:rowOff>
    </xdr:from>
    <xdr:ext cx="469744" cy="259045"/>
    <xdr:sp macro="" textlink="">
      <xdr:nvSpPr>
        <xdr:cNvPr id="89" name="テキスト ボックス 88"/>
        <xdr:cNvSpPr txBox="1"/>
      </xdr:nvSpPr>
      <xdr:spPr>
        <a:xfrm>
          <a:off x="895428"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160289</xdr:rowOff>
    </xdr:from>
    <xdr:to>
      <xdr:col>24</xdr:col>
      <xdr:colOff>63500</xdr:colOff>
      <xdr:row>58</xdr:row>
      <xdr:rowOff>4142</xdr:rowOff>
    </xdr:to>
    <xdr:cxnSp macro="">
      <xdr:nvCxnSpPr>
        <xdr:cNvPr id="118" name="直線コネクタ 117"/>
        <xdr:cNvCxnSpPr/>
      </xdr:nvCxnSpPr>
      <xdr:spPr>
        <a:xfrm>
          <a:off x="3797300" y="9932939"/>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160289</xdr:rowOff>
    </xdr:from>
    <xdr:to>
      <xdr:col>19</xdr:col>
      <xdr:colOff>177800</xdr:colOff>
      <xdr:row>57</xdr:row>
      <xdr:rowOff>160690</xdr:rowOff>
    </xdr:to>
    <xdr:cxnSp macro="">
      <xdr:nvCxnSpPr>
        <xdr:cNvPr id="121" name="直線コネクタ 120"/>
        <xdr:cNvCxnSpPr/>
      </xdr:nvCxnSpPr>
      <xdr:spPr>
        <a:xfrm flipV="1">
          <a:off x="2908300" y="9932939"/>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43062</xdr:rowOff>
    </xdr:from>
    <xdr:to>
      <xdr:col>15</xdr:col>
      <xdr:colOff>50800</xdr:colOff>
      <xdr:row>57</xdr:row>
      <xdr:rowOff>160690</xdr:rowOff>
    </xdr:to>
    <xdr:cxnSp macro="">
      <xdr:nvCxnSpPr>
        <xdr:cNvPr id="124" name="直線コネクタ 123"/>
        <xdr:cNvCxnSpPr/>
      </xdr:nvCxnSpPr>
      <xdr:spPr>
        <a:xfrm>
          <a:off x="2019300" y="9815712"/>
          <a:ext cx="889000" cy="1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43062</xdr:rowOff>
    </xdr:from>
    <xdr:to>
      <xdr:col>10</xdr:col>
      <xdr:colOff>114300</xdr:colOff>
      <xdr:row>57</xdr:row>
      <xdr:rowOff>167503</xdr:rowOff>
    </xdr:to>
    <xdr:cxnSp macro="">
      <xdr:nvCxnSpPr>
        <xdr:cNvPr id="127" name="直線コネクタ 126"/>
        <xdr:cNvCxnSpPr/>
      </xdr:nvCxnSpPr>
      <xdr:spPr>
        <a:xfrm flipV="1">
          <a:off x="1130300" y="9815712"/>
          <a:ext cx="889000" cy="1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124792</xdr:rowOff>
    </xdr:from>
    <xdr:to>
      <xdr:col>24</xdr:col>
      <xdr:colOff>114300</xdr:colOff>
      <xdr:row>58</xdr:row>
      <xdr:rowOff>54942</xdr:rowOff>
    </xdr:to>
    <xdr:sp macro="" textlink="">
      <xdr:nvSpPr>
        <xdr:cNvPr id="137" name="楕円 136"/>
        <xdr:cNvSpPr/>
      </xdr:nvSpPr>
      <xdr:spPr>
        <a:xfrm>
          <a:off x="4584700" y="98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147669</xdr:rowOff>
    </xdr:from>
    <xdr:ext cx="599010" cy="259045"/>
    <xdr:sp macro="" textlink="">
      <xdr:nvSpPr>
        <xdr:cNvPr id="138" name="総務費該当値テキスト"/>
        <xdr:cNvSpPr txBox="1"/>
      </xdr:nvSpPr>
      <xdr:spPr>
        <a:xfrm>
          <a:off x="4686300" y="97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109489</xdr:rowOff>
    </xdr:from>
    <xdr:to>
      <xdr:col>20</xdr:col>
      <xdr:colOff>38100</xdr:colOff>
      <xdr:row>58</xdr:row>
      <xdr:rowOff>39639</xdr:rowOff>
    </xdr:to>
    <xdr:sp macro="" textlink="">
      <xdr:nvSpPr>
        <xdr:cNvPr id="139" name="楕円 138"/>
        <xdr:cNvSpPr/>
      </xdr:nvSpPr>
      <xdr:spPr>
        <a:xfrm>
          <a:off x="3746500" y="98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56166</xdr:rowOff>
    </xdr:from>
    <xdr:ext cx="599010" cy="259045"/>
    <xdr:sp macro="" textlink="">
      <xdr:nvSpPr>
        <xdr:cNvPr id="140" name="テキスト ボックス 139"/>
        <xdr:cNvSpPr txBox="1"/>
      </xdr:nvSpPr>
      <xdr:spPr>
        <a:xfrm>
          <a:off x="3497795" y="965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109890</xdr:rowOff>
    </xdr:from>
    <xdr:to>
      <xdr:col>15</xdr:col>
      <xdr:colOff>101600</xdr:colOff>
      <xdr:row>58</xdr:row>
      <xdr:rowOff>40040</xdr:rowOff>
    </xdr:to>
    <xdr:sp macro="" textlink="">
      <xdr:nvSpPr>
        <xdr:cNvPr id="141" name="楕円 140"/>
        <xdr:cNvSpPr/>
      </xdr:nvSpPr>
      <xdr:spPr>
        <a:xfrm>
          <a:off x="2857500" y="98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56567</xdr:rowOff>
    </xdr:from>
    <xdr:ext cx="599010" cy="259045"/>
    <xdr:sp macro="" textlink="">
      <xdr:nvSpPr>
        <xdr:cNvPr id="142" name="テキスト ボックス 141"/>
        <xdr:cNvSpPr txBox="1"/>
      </xdr:nvSpPr>
      <xdr:spPr>
        <a:xfrm>
          <a:off x="2608795" y="965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163712</xdr:rowOff>
    </xdr:from>
    <xdr:to>
      <xdr:col>10</xdr:col>
      <xdr:colOff>165100</xdr:colOff>
      <xdr:row>57</xdr:row>
      <xdr:rowOff>93862</xdr:rowOff>
    </xdr:to>
    <xdr:sp macro="" textlink="">
      <xdr:nvSpPr>
        <xdr:cNvPr id="143" name="楕円 142"/>
        <xdr:cNvSpPr/>
      </xdr:nvSpPr>
      <xdr:spPr>
        <a:xfrm>
          <a:off x="1968500" y="9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110389</xdr:rowOff>
    </xdr:from>
    <xdr:ext cx="599010" cy="259045"/>
    <xdr:sp macro="" textlink="">
      <xdr:nvSpPr>
        <xdr:cNvPr id="144" name="テキスト ボックス 143"/>
        <xdr:cNvSpPr txBox="1"/>
      </xdr:nvSpPr>
      <xdr:spPr>
        <a:xfrm>
          <a:off x="1719795" y="954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116703</xdr:rowOff>
    </xdr:from>
    <xdr:to>
      <xdr:col>6</xdr:col>
      <xdr:colOff>38100</xdr:colOff>
      <xdr:row>58</xdr:row>
      <xdr:rowOff>46853</xdr:rowOff>
    </xdr:to>
    <xdr:sp macro="" textlink="">
      <xdr:nvSpPr>
        <xdr:cNvPr id="145" name="楕円 144"/>
        <xdr:cNvSpPr/>
      </xdr:nvSpPr>
      <xdr:spPr>
        <a:xfrm>
          <a:off x="1079500" y="98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63380</xdr:rowOff>
    </xdr:from>
    <xdr:ext cx="599010" cy="259045"/>
    <xdr:sp macro="" textlink="">
      <xdr:nvSpPr>
        <xdr:cNvPr id="146" name="テキスト ボックス 145"/>
        <xdr:cNvSpPr txBox="1"/>
      </xdr:nvSpPr>
      <xdr:spPr>
        <a:xfrm>
          <a:off x="830795" y="96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17404</xdr:rowOff>
    </xdr:from>
    <xdr:to>
      <xdr:col>24</xdr:col>
      <xdr:colOff>63500</xdr:colOff>
      <xdr:row>74</xdr:row>
      <xdr:rowOff>60316</xdr:rowOff>
    </xdr:to>
    <xdr:cxnSp macro="">
      <xdr:nvCxnSpPr>
        <xdr:cNvPr id="174" name="直線コネクタ 173"/>
        <xdr:cNvCxnSpPr/>
      </xdr:nvCxnSpPr>
      <xdr:spPr>
        <a:xfrm flipV="1">
          <a:off x="3797300" y="12704704"/>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41658</xdr:rowOff>
    </xdr:from>
    <xdr:to>
      <xdr:col>19</xdr:col>
      <xdr:colOff>177800</xdr:colOff>
      <xdr:row>74</xdr:row>
      <xdr:rowOff>60316</xdr:rowOff>
    </xdr:to>
    <xdr:cxnSp macro="">
      <xdr:nvCxnSpPr>
        <xdr:cNvPr id="177" name="直線コネクタ 176"/>
        <xdr:cNvCxnSpPr/>
      </xdr:nvCxnSpPr>
      <xdr:spPr>
        <a:xfrm>
          <a:off x="2908300" y="12728958"/>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143801</xdr:rowOff>
    </xdr:from>
    <xdr:to>
      <xdr:col>15</xdr:col>
      <xdr:colOff>50800</xdr:colOff>
      <xdr:row>74</xdr:row>
      <xdr:rowOff>41658</xdr:rowOff>
    </xdr:to>
    <xdr:cxnSp macro="">
      <xdr:nvCxnSpPr>
        <xdr:cNvPr id="180" name="直線コネクタ 179"/>
        <xdr:cNvCxnSpPr/>
      </xdr:nvCxnSpPr>
      <xdr:spPr>
        <a:xfrm>
          <a:off x="2019300" y="12659651"/>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143801</xdr:rowOff>
    </xdr:from>
    <xdr:to>
      <xdr:col>10</xdr:col>
      <xdr:colOff>114300</xdr:colOff>
      <xdr:row>74</xdr:row>
      <xdr:rowOff>104610</xdr:rowOff>
    </xdr:to>
    <xdr:cxnSp macro="">
      <xdr:nvCxnSpPr>
        <xdr:cNvPr id="183" name="直線コネクタ 182"/>
        <xdr:cNvCxnSpPr/>
      </xdr:nvCxnSpPr>
      <xdr:spPr>
        <a:xfrm flipV="1">
          <a:off x="1130300" y="12659651"/>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138054</xdr:rowOff>
    </xdr:from>
    <xdr:to>
      <xdr:col>24</xdr:col>
      <xdr:colOff>114300</xdr:colOff>
      <xdr:row>74</xdr:row>
      <xdr:rowOff>68204</xdr:rowOff>
    </xdr:to>
    <xdr:sp macro="" textlink="">
      <xdr:nvSpPr>
        <xdr:cNvPr id="193" name="楕円 192"/>
        <xdr:cNvSpPr/>
      </xdr:nvSpPr>
      <xdr:spPr>
        <a:xfrm>
          <a:off x="4584700" y="126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160931</xdr:rowOff>
    </xdr:from>
    <xdr:ext cx="599010" cy="259045"/>
    <xdr:sp macro="" textlink="">
      <xdr:nvSpPr>
        <xdr:cNvPr id="194" name="民生費該当値テキスト"/>
        <xdr:cNvSpPr txBox="1"/>
      </xdr:nvSpPr>
      <xdr:spPr>
        <a:xfrm>
          <a:off x="4686300" y="12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9516</xdr:rowOff>
    </xdr:from>
    <xdr:to>
      <xdr:col>20</xdr:col>
      <xdr:colOff>38100</xdr:colOff>
      <xdr:row>74</xdr:row>
      <xdr:rowOff>111116</xdr:rowOff>
    </xdr:to>
    <xdr:sp macro="" textlink="">
      <xdr:nvSpPr>
        <xdr:cNvPr id="195" name="楕円 194"/>
        <xdr:cNvSpPr/>
      </xdr:nvSpPr>
      <xdr:spPr>
        <a:xfrm>
          <a:off x="3746500" y="126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127643</xdr:rowOff>
    </xdr:from>
    <xdr:ext cx="599010" cy="259045"/>
    <xdr:sp macro="" textlink="">
      <xdr:nvSpPr>
        <xdr:cNvPr id="196" name="テキスト ボックス 195"/>
        <xdr:cNvSpPr txBox="1"/>
      </xdr:nvSpPr>
      <xdr:spPr>
        <a:xfrm>
          <a:off x="3497795" y="1247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162308</xdr:rowOff>
    </xdr:from>
    <xdr:to>
      <xdr:col>15</xdr:col>
      <xdr:colOff>101600</xdr:colOff>
      <xdr:row>74</xdr:row>
      <xdr:rowOff>92458</xdr:rowOff>
    </xdr:to>
    <xdr:sp macro="" textlink="">
      <xdr:nvSpPr>
        <xdr:cNvPr id="197" name="楕円 196"/>
        <xdr:cNvSpPr/>
      </xdr:nvSpPr>
      <xdr:spPr>
        <a:xfrm>
          <a:off x="2857500" y="12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108985</xdr:rowOff>
    </xdr:from>
    <xdr:ext cx="599010" cy="259045"/>
    <xdr:sp macro="" textlink="">
      <xdr:nvSpPr>
        <xdr:cNvPr id="198" name="テキスト ボックス 197"/>
        <xdr:cNvSpPr txBox="1"/>
      </xdr:nvSpPr>
      <xdr:spPr>
        <a:xfrm>
          <a:off x="2608795" y="12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93001</xdr:rowOff>
    </xdr:from>
    <xdr:to>
      <xdr:col>10</xdr:col>
      <xdr:colOff>165100</xdr:colOff>
      <xdr:row>74</xdr:row>
      <xdr:rowOff>23151</xdr:rowOff>
    </xdr:to>
    <xdr:sp macro="" textlink="">
      <xdr:nvSpPr>
        <xdr:cNvPr id="199" name="楕円 198"/>
        <xdr:cNvSpPr/>
      </xdr:nvSpPr>
      <xdr:spPr>
        <a:xfrm>
          <a:off x="1968500" y="126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39678</xdr:rowOff>
    </xdr:from>
    <xdr:ext cx="599010" cy="259045"/>
    <xdr:sp macro="" textlink="">
      <xdr:nvSpPr>
        <xdr:cNvPr id="200" name="テキスト ボックス 199"/>
        <xdr:cNvSpPr txBox="1"/>
      </xdr:nvSpPr>
      <xdr:spPr>
        <a:xfrm>
          <a:off x="1719795" y="123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53810</xdr:rowOff>
    </xdr:from>
    <xdr:to>
      <xdr:col>6</xdr:col>
      <xdr:colOff>38100</xdr:colOff>
      <xdr:row>74</xdr:row>
      <xdr:rowOff>155410</xdr:rowOff>
    </xdr:to>
    <xdr:sp macro="" textlink="">
      <xdr:nvSpPr>
        <xdr:cNvPr id="201" name="楕円 200"/>
        <xdr:cNvSpPr/>
      </xdr:nvSpPr>
      <xdr:spPr>
        <a:xfrm>
          <a:off x="1079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487</xdr:rowOff>
    </xdr:from>
    <xdr:ext cx="599010" cy="259045"/>
    <xdr:sp macro="" textlink="">
      <xdr:nvSpPr>
        <xdr:cNvPr id="202" name="テキスト ボックス 201"/>
        <xdr:cNvSpPr txBox="1"/>
      </xdr:nvSpPr>
      <xdr:spPr>
        <a:xfrm>
          <a:off x="830795" y="125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54190</xdr:rowOff>
    </xdr:from>
    <xdr:to>
      <xdr:col>24</xdr:col>
      <xdr:colOff>63500</xdr:colOff>
      <xdr:row>96</xdr:row>
      <xdr:rowOff>116201</xdr:rowOff>
    </xdr:to>
    <xdr:cxnSp macro="">
      <xdr:nvCxnSpPr>
        <xdr:cNvPr id="229" name="直線コネクタ 228"/>
        <xdr:cNvCxnSpPr/>
      </xdr:nvCxnSpPr>
      <xdr:spPr>
        <a:xfrm flipV="1">
          <a:off x="3797300" y="16513390"/>
          <a:ext cx="838200" cy="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116201</xdr:rowOff>
    </xdr:from>
    <xdr:to>
      <xdr:col>19</xdr:col>
      <xdr:colOff>177800</xdr:colOff>
      <xdr:row>96</xdr:row>
      <xdr:rowOff>116649</xdr:rowOff>
    </xdr:to>
    <xdr:cxnSp macro="">
      <xdr:nvCxnSpPr>
        <xdr:cNvPr id="232" name="直線コネクタ 231"/>
        <xdr:cNvCxnSpPr/>
      </xdr:nvCxnSpPr>
      <xdr:spPr>
        <a:xfrm flipV="1">
          <a:off x="2908300" y="1657540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116649</xdr:rowOff>
    </xdr:from>
    <xdr:to>
      <xdr:col>15</xdr:col>
      <xdr:colOff>50800</xdr:colOff>
      <xdr:row>97</xdr:row>
      <xdr:rowOff>8012</xdr:rowOff>
    </xdr:to>
    <xdr:cxnSp macro="">
      <xdr:nvCxnSpPr>
        <xdr:cNvPr id="235" name="直線コネクタ 234"/>
        <xdr:cNvCxnSpPr/>
      </xdr:nvCxnSpPr>
      <xdr:spPr>
        <a:xfrm flipV="1">
          <a:off x="2019300" y="16575849"/>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8012</xdr:rowOff>
    </xdr:from>
    <xdr:to>
      <xdr:col>10</xdr:col>
      <xdr:colOff>114300</xdr:colOff>
      <xdr:row>97</xdr:row>
      <xdr:rowOff>18785</xdr:rowOff>
    </xdr:to>
    <xdr:cxnSp macro="">
      <xdr:nvCxnSpPr>
        <xdr:cNvPr id="238" name="直線コネクタ 237"/>
        <xdr:cNvCxnSpPr/>
      </xdr:nvCxnSpPr>
      <xdr:spPr>
        <a:xfrm flipV="1">
          <a:off x="1130300" y="16638662"/>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3390</xdr:rowOff>
    </xdr:from>
    <xdr:to>
      <xdr:col>24</xdr:col>
      <xdr:colOff>114300</xdr:colOff>
      <xdr:row>96</xdr:row>
      <xdr:rowOff>104990</xdr:rowOff>
    </xdr:to>
    <xdr:sp macro="" textlink="">
      <xdr:nvSpPr>
        <xdr:cNvPr id="248" name="楕円 247"/>
        <xdr:cNvSpPr/>
      </xdr:nvSpPr>
      <xdr:spPr>
        <a:xfrm>
          <a:off x="4584700" y="164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26267</xdr:rowOff>
    </xdr:from>
    <xdr:ext cx="534377" cy="259045"/>
    <xdr:sp macro="" textlink="">
      <xdr:nvSpPr>
        <xdr:cNvPr id="249" name="衛生費該当値テキスト"/>
        <xdr:cNvSpPr txBox="1"/>
      </xdr:nvSpPr>
      <xdr:spPr>
        <a:xfrm>
          <a:off x="4686300" y="163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65401</xdr:rowOff>
    </xdr:from>
    <xdr:to>
      <xdr:col>20</xdr:col>
      <xdr:colOff>38100</xdr:colOff>
      <xdr:row>96</xdr:row>
      <xdr:rowOff>167001</xdr:rowOff>
    </xdr:to>
    <xdr:sp macro="" textlink="">
      <xdr:nvSpPr>
        <xdr:cNvPr id="250" name="楕円 249"/>
        <xdr:cNvSpPr/>
      </xdr:nvSpPr>
      <xdr:spPr>
        <a:xfrm>
          <a:off x="3746500" y="165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12078</xdr:rowOff>
    </xdr:from>
    <xdr:ext cx="534377" cy="259045"/>
    <xdr:sp macro="" textlink="">
      <xdr:nvSpPr>
        <xdr:cNvPr id="251" name="テキスト ボックス 250"/>
        <xdr:cNvSpPr txBox="1"/>
      </xdr:nvSpPr>
      <xdr:spPr>
        <a:xfrm>
          <a:off x="3530111" y="162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65849</xdr:rowOff>
    </xdr:from>
    <xdr:to>
      <xdr:col>15</xdr:col>
      <xdr:colOff>101600</xdr:colOff>
      <xdr:row>96</xdr:row>
      <xdr:rowOff>167449</xdr:rowOff>
    </xdr:to>
    <xdr:sp macro="" textlink="">
      <xdr:nvSpPr>
        <xdr:cNvPr id="252" name="楕円 251"/>
        <xdr:cNvSpPr/>
      </xdr:nvSpPr>
      <xdr:spPr>
        <a:xfrm>
          <a:off x="2857500" y="165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12526</xdr:rowOff>
    </xdr:from>
    <xdr:ext cx="534377" cy="259045"/>
    <xdr:sp macro="" textlink="">
      <xdr:nvSpPr>
        <xdr:cNvPr id="253" name="テキスト ボックス 252"/>
        <xdr:cNvSpPr txBox="1"/>
      </xdr:nvSpPr>
      <xdr:spPr>
        <a:xfrm>
          <a:off x="2641111" y="163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128662</xdr:rowOff>
    </xdr:from>
    <xdr:to>
      <xdr:col>10</xdr:col>
      <xdr:colOff>165100</xdr:colOff>
      <xdr:row>97</xdr:row>
      <xdr:rowOff>58812</xdr:rowOff>
    </xdr:to>
    <xdr:sp macro="" textlink="">
      <xdr:nvSpPr>
        <xdr:cNvPr id="254" name="楕円 253"/>
        <xdr:cNvSpPr/>
      </xdr:nvSpPr>
      <xdr:spPr>
        <a:xfrm>
          <a:off x="1968500" y="165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75339</xdr:rowOff>
    </xdr:from>
    <xdr:ext cx="534377" cy="259045"/>
    <xdr:sp macro="" textlink="">
      <xdr:nvSpPr>
        <xdr:cNvPr id="255" name="テキスト ボックス 254"/>
        <xdr:cNvSpPr txBox="1"/>
      </xdr:nvSpPr>
      <xdr:spPr>
        <a:xfrm>
          <a:off x="1752111" y="163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139435</xdr:rowOff>
    </xdr:from>
    <xdr:to>
      <xdr:col>6</xdr:col>
      <xdr:colOff>38100</xdr:colOff>
      <xdr:row>97</xdr:row>
      <xdr:rowOff>69585</xdr:rowOff>
    </xdr:to>
    <xdr:sp macro="" textlink="">
      <xdr:nvSpPr>
        <xdr:cNvPr id="256" name="楕円 255"/>
        <xdr:cNvSpPr/>
      </xdr:nvSpPr>
      <xdr:spPr>
        <a:xfrm>
          <a:off x="1079500" y="165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86112</xdr:rowOff>
    </xdr:from>
    <xdr:ext cx="534377" cy="259045"/>
    <xdr:sp macro="" textlink="">
      <xdr:nvSpPr>
        <xdr:cNvPr id="257" name="テキスト ボックス 256"/>
        <xdr:cNvSpPr txBox="1"/>
      </xdr:nvSpPr>
      <xdr:spPr>
        <a:xfrm>
          <a:off x="863111" y="163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8418</xdr:rowOff>
    </xdr:from>
    <xdr:to>
      <xdr:col>55</xdr:col>
      <xdr:colOff>0</xdr:colOff>
      <xdr:row>38</xdr:row>
      <xdr:rowOff>89735</xdr:rowOff>
    </xdr:to>
    <xdr:cxnSp macro="">
      <xdr:nvCxnSpPr>
        <xdr:cNvPr id="288" name="直線コネクタ 287"/>
        <xdr:cNvCxnSpPr/>
      </xdr:nvCxnSpPr>
      <xdr:spPr>
        <a:xfrm>
          <a:off x="9639300" y="6523518"/>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8418</xdr:rowOff>
    </xdr:from>
    <xdr:to>
      <xdr:col>50</xdr:col>
      <xdr:colOff>114300</xdr:colOff>
      <xdr:row>38</xdr:row>
      <xdr:rowOff>73079</xdr:rowOff>
    </xdr:to>
    <xdr:cxnSp macro="">
      <xdr:nvCxnSpPr>
        <xdr:cNvPr id="291" name="直線コネクタ 290"/>
        <xdr:cNvCxnSpPr/>
      </xdr:nvCxnSpPr>
      <xdr:spPr>
        <a:xfrm flipV="1">
          <a:off x="8750300" y="652351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69161</xdr:rowOff>
    </xdr:from>
    <xdr:to>
      <xdr:col>45</xdr:col>
      <xdr:colOff>177800</xdr:colOff>
      <xdr:row>38</xdr:row>
      <xdr:rowOff>73079</xdr:rowOff>
    </xdr:to>
    <xdr:cxnSp macro="">
      <xdr:nvCxnSpPr>
        <xdr:cNvPr id="294" name="直線コネクタ 293"/>
        <xdr:cNvCxnSpPr/>
      </xdr:nvCxnSpPr>
      <xdr:spPr>
        <a:xfrm>
          <a:off x="7861300" y="658426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69161</xdr:rowOff>
    </xdr:from>
    <xdr:to>
      <xdr:col>41</xdr:col>
      <xdr:colOff>50800</xdr:colOff>
      <xdr:row>38</xdr:row>
      <xdr:rowOff>83203</xdr:rowOff>
    </xdr:to>
    <xdr:cxnSp macro="">
      <xdr:nvCxnSpPr>
        <xdr:cNvPr id="297" name="直線コネクタ 296"/>
        <xdr:cNvCxnSpPr/>
      </xdr:nvCxnSpPr>
      <xdr:spPr>
        <a:xfrm flipV="1">
          <a:off x="6972300" y="658426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38935</xdr:rowOff>
    </xdr:from>
    <xdr:to>
      <xdr:col>55</xdr:col>
      <xdr:colOff>50800</xdr:colOff>
      <xdr:row>38</xdr:row>
      <xdr:rowOff>140535</xdr:rowOff>
    </xdr:to>
    <xdr:sp macro="" textlink="">
      <xdr:nvSpPr>
        <xdr:cNvPr id="307" name="楕円 306"/>
        <xdr:cNvSpPr/>
      </xdr:nvSpPr>
      <xdr:spPr>
        <a:xfrm>
          <a:off x="104267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17362</xdr:rowOff>
    </xdr:from>
    <xdr:ext cx="378565" cy="259045"/>
    <xdr:sp macro="" textlink="">
      <xdr:nvSpPr>
        <xdr:cNvPr id="308" name="労働費該当値テキスト"/>
        <xdr:cNvSpPr txBox="1"/>
      </xdr:nvSpPr>
      <xdr:spPr>
        <a:xfrm>
          <a:off x="10528300" y="653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129068</xdr:rowOff>
    </xdr:from>
    <xdr:to>
      <xdr:col>50</xdr:col>
      <xdr:colOff>165100</xdr:colOff>
      <xdr:row>38</xdr:row>
      <xdr:rowOff>59218</xdr:rowOff>
    </xdr:to>
    <xdr:sp macro="" textlink="">
      <xdr:nvSpPr>
        <xdr:cNvPr id="309" name="楕円 308"/>
        <xdr:cNvSpPr/>
      </xdr:nvSpPr>
      <xdr:spPr>
        <a:xfrm>
          <a:off x="9588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50345</xdr:rowOff>
    </xdr:from>
    <xdr:ext cx="378565" cy="259045"/>
    <xdr:sp macro="" textlink="">
      <xdr:nvSpPr>
        <xdr:cNvPr id="310" name="テキスト ボックス 309"/>
        <xdr:cNvSpPr txBox="1"/>
      </xdr:nvSpPr>
      <xdr:spPr>
        <a:xfrm>
          <a:off x="9450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22279</xdr:rowOff>
    </xdr:from>
    <xdr:to>
      <xdr:col>46</xdr:col>
      <xdr:colOff>38100</xdr:colOff>
      <xdr:row>38</xdr:row>
      <xdr:rowOff>123879</xdr:rowOff>
    </xdr:to>
    <xdr:sp macro="" textlink="">
      <xdr:nvSpPr>
        <xdr:cNvPr id="311" name="楕円 310"/>
        <xdr:cNvSpPr/>
      </xdr:nvSpPr>
      <xdr:spPr>
        <a:xfrm>
          <a:off x="8699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115006</xdr:rowOff>
    </xdr:from>
    <xdr:ext cx="378565" cy="259045"/>
    <xdr:sp macro="" textlink="">
      <xdr:nvSpPr>
        <xdr:cNvPr id="312" name="テキスト ボックス 311"/>
        <xdr:cNvSpPr txBox="1"/>
      </xdr:nvSpPr>
      <xdr:spPr>
        <a:xfrm>
          <a:off x="8561017" y="663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18361</xdr:rowOff>
    </xdr:from>
    <xdr:to>
      <xdr:col>41</xdr:col>
      <xdr:colOff>101600</xdr:colOff>
      <xdr:row>38</xdr:row>
      <xdr:rowOff>119961</xdr:rowOff>
    </xdr:to>
    <xdr:sp macro="" textlink="">
      <xdr:nvSpPr>
        <xdr:cNvPr id="313" name="楕円 312"/>
        <xdr:cNvSpPr/>
      </xdr:nvSpPr>
      <xdr:spPr>
        <a:xfrm>
          <a:off x="7810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111088</xdr:rowOff>
    </xdr:from>
    <xdr:ext cx="378565" cy="259045"/>
    <xdr:sp macro="" textlink="">
      <xdr:nvSpPr>
        <xdr:cNvPr id="314" name="テキスト ボックス 313"/>
        <xdr:cNvSpPr txBox="1"/>
      </xdr:nvSpPr>
      <xdr:spPr>
        <a:xfrm>
          <a:off x="7672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32403</xdr:rowOff>
    </xdr:from>
    <xdr:to>
      <xdr:col>36</xdr:col>
      <xdr:colOff>165100</xdr:colOff>
      <xdr:row>38</xdr:row>
      <xdr:rowOff>134003</xdr:rowOff>
    </xdr:to>
    <xdr:sp macro="" textlink="">
      <xdr:nvSpPr>
        <xdr:cNvPr id="315" name="楕円 314"/>
        <xdr:cNvSpPr/>
      </xdr:nvSpPr>
      <xdr:spPr>
        <a:xfrm>
          <a:off x="6921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125130</xdr:rowOff>
    </xdr:from>
    <xdr:ext cx="378565" cy="259045"/>
    <xdr:sp macro="" textlink="">
      <xdr:nvSpPr>
        <xdr:cNvPr id="316" name="テキスト ボックス 315"/>
        <xdr:cNvSpPr txBox="1"/>
      </xdr:nvSpPr>
      <xdr:spPr>
        <a:xfrm>
          <a:off x="6783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147282</xdr:rowOff>
    </xdr:from>
    <xdr:to>
      <xdr:col>55</xdr:col>
      <xdr:colOff>0</xdr:colOff>
      <xdr:row>56</xdr:row>
      <xdr:rowOff>156266</xdr:rowOff>
    </xdr:to>
    <xdr:cxnSp macro="">
      <xdr:nvCxnSpPr>
        <xdr:cNvPr id="345" name="直線コネクタ 344"/>
        <xdr:cNvCxnSpPr/>
      </xdr:nvCxnSpPr>
      <xdr:spPr>
        <a:xfrm flipV="1">
          <a:off x="9639300" y="9748482"/>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156266</xdr:rowOff>
    </xdr:from>
    <xdr:to>
      <xdr:col>50</xdr:col>
      <xdr:colOff>114300</xdr:colOff>
      <xdr:row>57</xdr:row>
      <xdr:rowOff>53533</xdr:rowOff>
    </xdr:to>
    <xdr:cxnSp macro="">
      <xdr:nvCxnSpPr>
        <xdr:cNvPr id="348" name="直線コネクタ 347"/>
        <xdr:cNvCxnSpPr/>
      </xdr:nvCxnSpPr>
      <xdr:spPr>
        <a:xfrm flipV="1">
          <a:off x="8750300" y="975746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97942</xdr:rowOff>
    </xdr:from>
    <xdr:to>
      <xdr:col>45</xdr:col>
      <xdr:colOff>177800</xdr:colOff>
      <xdr:row>57</xdr:row>
      <xdr:rowOff>53533</xdr:rowOff>
    </xdr:to>
    <xdr:cxnSp macro="">
      <xdr:nvCxnSpPr>
        <xdr:cNvPr id="351" name="直線コネクタ 350"/>
        <xdr:cNvCxnSpPr/>
      </xdr:nvCxnSpPr>
      <xdr:spPr>
        <a:xfrm>
          <a:off x="7861300" y="9699142"/>
          <a:ext cx="889000" cy="1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97942</xdr:rowOff>
    </xdr:from>
    <xdr:to>
      <xdr:col>41</xdr:col>
      <xdr:colOff>50800</xdr:colOff>
      <xdr:row>57</xdr:row>
      <xdr:rowOff>44275</xdr:rowOff>
    </xdr:to>
    <xdr:cxnSp macro="">
      <xdr:nvCxnSpPr>
        <xdr:cNvPr id="354" name="直線コネクタ 353"/>
        <xdr:cNvCxnSpPr/>
      </xdr:nvCxnSpPr>
      <xdr:spPr>
        <a:xfrm flipV="1">
          <a:off x="6972300" y="9699142"/>
          <a:ext cx="889000" cy="11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96482</xdr:rowOff>
    </xdr:from>
    <xdr:to>
      <xdr:col>55</xdr:col>
      <xdr:colOff>50800</xdr:colOff>
      <xdr:row>57</xdr:row>
      <xdr:rowOff>26632</xdr:rowOff>
    </xdr:to>
    <xdr:sp macro="" textlink="">
      <xdr:nvSpPr>
        <xdr:cNvPr id="364" name="楕円 363"/>
        <xdr:cNvSpPr/>
      </xdr:nvSpPr>
      <xdr:spPr>
        <a:xfrm>
          <a:off x="10426700" y="96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119359</xdr:rowOff>
    </xdr:from>
    <xdr:ext cx="534377" cy="259045"/>
    <xdr:sp macro="" textlink="">
      <xdr:nvSpPr>
        <xdr:cNvPr id="365" name="農林水産業費該当値テキスト"/>
        <xdr:cNvSpPr txBox="1"/>
      </xdr:nvSpPr>
      <xdr:spPr>
        <a:xfrm>
          <a:off x="10528300" y="9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105466</xdr:rowOff>
    </xdr:from>
    <xdr:to>
      <xdr:col>50</xdr:col>
      <xdr:colOff>165100</xdr:colOff>
      <xdr:row>57</xdr:row>
      <xdr:rowOff>35616</xdr:rowOff>
    </xdr:to>
    <xdr:sp macro="" textlink="">
      <xdr:nvSpPr>
        <xdr:cNvPr id="366" name="楕円 365"/>
        <xdr:cNvSpPr/>
      </xdr:nvSpPr>
      <xdr:spPr>
        <a:xfrm>
          <a:off x="9588500" y="97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52143</xdr:rowOff>
    </xdr:from>
    <xdr:ext cx="534377" cy="259045"/>
    <xdr:sp macro="" textlink="">
      <xdr:nvSpPr>
        <xdr:cNvPr id="367" name="テキスト ボックス 366"/>
        <xdr:cNvSpPr txBox="1"/>
      </xdr:nvSpPr>
      <xdr:spPr>
        <a:xfrm>
          <a:off x="9372111" y="9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2733</xdr:rowOff>
    </xdr:from>
    <xdr:to>
      <xdr:col>46</xdr:col>
      <xdr:colOff>38100</xdr:colOff>
      <xdr:row>57</xdr:row>
      <xdr:rowOff>104333</xdr:rowOff>
    </xdr:to>
    <xdr:sp macro="" textlink="">
      <xdr:nvSpPr>
        <xdr:cNvPr id="368" name="楕円 367"/>
        <xdr:cNvSpPr/>
      </xdr:nvSpPr>
      <xdr:spPr>
        <a:xfrm>
          <a:off x="8699500" y="97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120860</xdr:rowOff>
    </xdr:from>
    <xdr:ext cx="534377" cy="259045"/>
    <xdr:sp macro="" textlink="">
      <xdr:nvSpPr>
        <xdr:cNvPr id="369" name="テキスト ボックス 368"/>
        <xdr:cNvSpPr txBox="1"/>
      </xdr:nvSpPr>
      <xdr:spPr>
        <a:xfrm>
          <a:off x="8483111" y="95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47142</xdr:rowOff>
    </xdr:from>
    <xdr:to>
      <xdr:col>41</xdr:col>
      <xdr:colOff>101600</xdr:colOff>
      <xdr:row>56</xdr:row>
      <xdr:rowOff>148742</xdr:rowOff>
    </xdr:to>
    <xdr:sp macro="" textlink="">
      <xdr:nvSpPr>
        <xdr:cNvPr id="370" name="楕円 369"/>
        <xdr:cNvSpPr/>
      </xdr:nvSpPr>
      <xdr:spPr>
        <a:xfrm>
          <a:off x="7810500" y="96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165269</xdr:rowOff>
    </xdr:from>
    <xdr:ext cx="534377" cy="259045"/>
    <xdr:sp macro="" textlink="">
      <xdr:nvSpPr>
        <xdr:cNvPr id="371" name="テキスト ボックス 370"/>
        <xdr:cNvSpPr txBox="1"/>
      </xdr:nvSpPr>
      <xdr:spPr>
        <a:xfrm>
          <a:off x="7594111" y="94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164925</xdr:rowOff>
    </xdr:from>
    <xdr:to>
      <xdr:col>36</xdr:col>
      <xdr:colOff>165100</xdr:colOff>
      <xdr:row>57</xdr:row>
      <xdr:rowOff>95075</xdr:rowOff>
    </xdr:to>
    <xdr:sp macro="" textlink="">
      <xdr:nvSpPr>
        <xdr:cNvPr id="372" name="楕円 371"/>
        <xdr:cNvSpPr/>
      </xdr:nvSpPr>
      <xdr:spPr>
        <a:xfrm>
          <a:off x="6921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111602</xdr:rowOff>
    </xdr:from>
    <xdr:ext cx="534377" cy="259045"/>
    <xdr:sp macro="" textlink="">
      <xdr:nvSpPr>
        <xdr:cNvPr id="373" name="テキスト ボックス 372"/>
        <xdr:cNvSpPr txBox="1"/>
      </xdr:nvSpPr>
      <xdr:spPr>
        <a:xfrm>
          <a:off x="6705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141680</xdr:rowOff>
    </xdr:from>
    <xdr:to>
      <xdr:col>55</xdr:col>
      <xdr:colOff>0</xdr:colOff>
      <xdr:row>77</xdr:row>
      <xdr:rowOff>156356</xdr:rowOff>
    </xdr:to>
    <xdr:cxnSp macro="">
      <xdr:nvCxnSpPr>
        <xdr:cNvPr id="400" name="直線コネクタ 399"/>
        <xdr:cNvCxnSpPr/>
      </xdr:nvCxnSpPr>
      <xdr:spPr>
        <a:xfrm>
          <a:off x="9639300" y="13343330"/>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97696</xdr:rowOff>
    </xdr:from>
    <xdr:to>
      <xdr:col>50</xdr:col>
      <xdr:colOff>114300</xdr:colOff>
      <xdr:row>77</xdr:row>
      <xdr:rowOff>141680</xdr:rowOff>
    </xdr:to>
    <xdr:cxnSp macro="">
      <xdr:nvCxnSpPr>
        <xdr:cNvPr id="403" name="直線コネクタ 402"/>
        <xdr:cNvCxnSpPr/>
      </xdr:nvCxnSpPr>
      <xdr:spPr>
        <a:xfrm>
          <a:off x="8750300" y="13299346"/>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53129</xdr:rowOff>
    </xdr:from>
    <xdr:to>
      <xdr:col>45</xdr:col>
      <xdr:colOff>177800</xdr:colOff>
      <xdr:row>77</xdr:row>
      <xdr:rowOff>97696</xdr:rowOff>
    </xdr:to>
    <xdr:cxnSp macro="">
      <xdr:nvCxnSpPr>
        <xdr:cNvPr id="406" name="直線コネクタ 405"/>
        <xdr:cNvCxnSpPr/>
      </xdr:nvCxnSpPr>
      <xdr:spPr>
        <a:xfrm>
          <a:off x="7861300" y="13254779"/>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53129</xdr:rowOff>
    </xdr:from>
    <xdr:to>
      <xdr:col>41</xdr:col>
      <xdr:colOff>50800</xdr:colOff>
      <xdr:row>77</xdr:row>
      <xdr:rowOff>165331</xdr:rowOff>
    </xdr:to>
    <xdr:cxnSp macro="">
      <xdr:nvCxnSpPr>
        <xdr:cNvPr id="409" name="直線コネクタ 408"/>
        <xdr:cNvCxnSpPr/>
      </xdr:nvCxnSpPr>
      <xdr:spPr>
        <a:xfrm flipV="1">
          <a:off x="6972300" y="13254779"/>
          <a:ext cx="889000" cy="1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105556</xdr:rowOff>
    </xdr:from>
    <xdr:to>
      <xdr:col>55</xdr:col>
      <xdr:colOff>50800</xdr:colOff>
      <xdr:row>78</xdr:row>
      <xdr:rowOff>35706</xdr:rowOff>
    </xdr:to>
    <xdr:sp macro="" textlink="">
      <xdr:nvSpPr>
        <xdr:cNvPr id="419" name="楕円 418"/>
        <xdr:cNvSpPr/>
      </xdr:nvSpPr>
      <xdr:spPr>
        <a:xfrm>
          <a:off x="10426700" y="133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128433</xdr:rowOff>
    </xdr:from>
    <xdr:ext cx="534377" cy="259045"/>
    <xdr:sp macro="" textlink="">
      <xdr:nvSpPr>
        <xdr:cNvPr id="420" name="商工費該当値テキスト"/>
        <xdr:cNvSpPr txBox="1"/>
      </xdr:nvSpPr>
      <xdr:spPr>
        <a:xfrm>
          <a:off x="10528300" y="131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90880</xdr:rowOff>
    </xdr:from>
    <xdr:to>
      <xdr:col>50</xdr:col>
      <xdr:colOff>165100</xdr:colOff>
      <xdr:row>78</xdr:row>
      <xdr:rowOff>21030</xdr:rowOff>
    </xdr:to>
    <xdr:sp macro="" textlink="">
      <xdr:nvSpPr>
        <xdr:cNvPr id="421" name="楕円 420"/>
        <xdr:cNvSpPr/>
      </xdr:nvSpPr>
      <xdr:spPr>
        <a:xfrm>
          <a:off x="9588500" y="132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37557</xdr:rowOff>
    </xdr:from>
    <xdr:ext cx="534377" cy="259045"/>
    <xdr:sp macro="" textlink="">
      <xdr:nvSpPr>
        <xdr:cNvPr id="422" name="テキスト ボックス 421"/>
        <xdr:cNvSpPr txBox="1"/>
      </xdr:nvSpPr>
      <xdr:spPr>
        <a:xfrm>
          <a:off x="9372111" y="130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46896</xdr:rowOff>
    </xdr:from>
    <xdr:to>
      <xdr:col>46</xdr:col>
      <xdr:colOff>38100</xdr:colOff>
      <xdr:row>77</xdr:row>
      <xdr:rowOff>148496</xdr:rowOff>
    </xdr:to>
    <xdr:sp macro="" textlink="">
      <xdr:nvSpPr>
        <xdr:cNvPr id="423" name="楕円 422"/>
        <xdr:cNvSpPr/>
      </xdr:nvSpPr>
      <xdr:spPr>
        <a:xfrm>
          <a:off x="8699500" y="132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165023</xdr:rowOff>
    </xdr:from>
    <xdr:ext cx="534377" cy="259045"/>
    <xdr:sp macro="" textlink="">
      <xdr:nvSpPr>
        <xdr:cNvPr id="424" name="テキスト ボックス 423"/>
        <xdr:cNvSpPr txBox="1"/>
      </xdr:nvSpPr>
      <xdr:spPr>
        <a:xfrm>
          <a:off x="8483111" y="1302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2329</xdr:rowOff>
    </xdr:from>
    <xdr:to>
      <xdr:col>41</xdr:col>
      <xdr:colOff>101600</xdr:colOff>
      <xdr:row>77</xdr:row>
      <xdr:rowOff>103929</xdr:rowOff>
    </xdr:to>
    <xdr:sp macro="" textlink="">
      <xdr:nvSpPr>
        <xdr:cNvPr id="425" name="楕円 424"/>
        <xdr:cNvSpPr/>
      </xdr:nvSpPr>
      <xdr:spPr>
        <a:xfrm>
          <a:off x="7810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120456</xdr:rowOff>
    </xdr:from>
    <xdr:ext cx="534377" cy="259045"/>
    <xdr:sp macro="" textlink="">
      <xdr:nvSpPr>
        <xdr:cNvPr id="426" name="テキスト ボックス 425"/>
        <xdr:cNvSpPr txBox="1"/>
      </xdr:nvSpPr>
      <xdr:spPr>
        <a:xfrm>
          <a:off x="7594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114531</xdr:rowOff>
    </xdr:from>
    <xdr:to>
      <xdr:col>36</xdr:col>
      <xdr:colOff>165100</xdr:colOff>
      <xdr:row>78</xdr:row>
      <xdr:rowOff>44681</xdr:rowOff>
    </xdr:to>
    <xdr:sp macro="" textlink="">
      <xdr:nvSpPr>
        <xdr:cNvPr id="427" name="楕円 426"/>
        <xdr:cNvSpPr/>
      </xdr:nvSpPr>
      <xdr:spPr>
        <a:xfrm>
          <a:off x="6921500" y="133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61208</xdr:rowOff>
    </xdr:from>
    <xdr:ext cx="534377" cy="259045"/>
    <xdr:sp macro="" textlink="">
      <xdr:nvSpPr>
        <xdr:cNvPr id="428" name="テキスト ボックス 427"/>
        <xdr:cNvSpPr txBox="1"/>
      </xdr:nvSpPr>
      <xdr:spPr>
        <a:xfrm>
          <a:off x="6705111" y="13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42636</xdr:rowOff>
    </xdr:from>
    <xdr:to>
      <xdr:col>55</xdr:col>
      <xdr:colOff>0</xdr:colOff>
      <xdr:row>96</xdr:row>
      <xdr:rowOff>130899</xdr:rowOff>
    </xdr:to>
    <xdr:cxnSp macro="">
      <xdr:nvCxnSpPr>
        <xdr:cNvPr id="457" name="直線コネクタ 456"/>
        <xdr:cNvCxnSpPr/>
      </xdr:nvCxnSpPr>
      <xdr:spPr>
        <a:xfrm flipV="1">
          <a:off x="9639300" y="16501836"/>
          <a:ext cx="8382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125031</xdr:rowOff>
    </xdr:from>
    <xdr:to>
      <xdr:col>50</xdr:col>
      <xdr:colOff>114300</xdr:colOff>
      <xdr:row>96</xdr:row>
      <xdr:rowOff>130899</xdr:rowOff>
    </xdr:to>
    <xdr:cxnSp macro="">
      <xdr:nvCxnSpPr>
        <xdr:cNvPr id="460" name="直線コネクタ 459"/>
        <xdr:cNvCxnSpPr/>
      </xdr:nvCxnSpPr>
      <xdr:spPr>
        <a:xfrm>
          <a:off x="8750300" y="1658423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23121</xdr:rowOff>
    </xdr:from>
    <xdr:to>
      <xdr:col>45</xdr:col>
      <xdr:colOff>177800</xdr:colOff>
      <xdr:row>96</xdr:row>
      <xdr:rowOff>125031</xdr:rowOff>
    </xdr:to>
    <xdr:cxnSp macro="">
      <xdr:nvCxnSpPr>
        <xdr:cNvPr id="463" name="直線コネクタ 462"/>
        <xdr:cNvCxnSpPr/>
      </xdr:nvCxnSpPr>
      <xdr:spPr>
        <a:xfrm>
          <a:off x="7861300" y="16482321"/>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23121</xdr:rowOff>
    </xdr:from>
    <xdr:to>
      <xdr:col>41</xdr:col>
      <xdr:colOff>50800</xdr:colOff>
      <xdr:row>96</xdr:row>
      <xdr:rowOff>27152</xdr:rowOff>
    </xdr:to>
    <xdr:cxnSp macro="">
      <xdr:nvCxnSpPr>
        <xdr:cNvPr id="466" name="直線コネクタ 465"/>
        <xdr:cNvCxnSpPr/>
      </xdr:nvCxnSpPr>
      <xdr:spPr>
        <a:xfrm flipV="1">
          <a:off x="6972300" y="16482321"/>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163286</xdr:rowOff>
    </xdr:from>
    <xdr:to>
      <xdr:col>55</xdr:col>
      <xdr:colOff>50800</xdr:colOff>
      <xdr:row>96</xdr:row>
      <xdr:rowOff>93436</xdr:rowOff>
    </xdr:to>
    <xdr:sp macro="" textlink="">
      <xdr:nvSpPr>
        <xdr:cNvPr id="476" name="楕円 475"/>
        <xdr:cNvSpPr/>
      </xdr:nvSpPr>
      <xdr:spPr>
        <a:xfrm>
          <a:off x="104267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14713</xdr:rowOff>
    </xdr:from>
    <xdr:ext cx="534377" cy="259045"/>
    <xdr:sp macro="" textlink="">
      <xdr:nvSpPr>
        <xdr:cNvPr id="477" name="土木費該当値テキスト"/>
        <xdr:cNvSpPr txBox="1"/>
      </xdr:nvSpPr>
      <xdr:spPr>
        <a:xfrm>
          <a:off x="10528300" y="163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80099</xdr:rowOff>
    </xdr:from>
    <xdr:to>
      <xdr:col>50</xdr:col>
      <xdr:colOff>165100</xdr:colOff>
      <xdr:row>97</xdr:row>
      <xdr:rowOff>10249</xdr:rowOff>
    </xdr:to>
    <xdr:sp macro="" textlink="">
      <xdr:nvSpPr>
        <xdr:cNvPr id="478" name="楕円 477"/>
        <xdr:cNvSpPr/>
      </xdr:nvSpPr>
      <xdr:spPr>
        <a:xfrm>
          <a:off x="9588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1376</xdr:rowOff>
    </xdr:from>
    <xdr:ext cx="534377" cy="259045"/>
    <xdr:sp macro="" textlink="">
      <xdr:nvSpPr>
        <xdr:cNvPr id="479" name="テキスト ボックス 478"/>
        <xdr:cNvSpPr txBox="1"/>
      </xdr:nvSpPr>
      <xdr:spPr>
        <a:xfrm>
          <a:off x="9372111"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74231</xdr:rowOff>
    </xdr:from>
    <xdr:to>
      <xdr:col>46</xdr:col>
      <xdr:colOff>38100</xdr:colOff>
      <xdr:row>97</xdr:row>
      <xdr:rowOff>4381</xdr:rowOff>
    </xdr:to>
    <xdr:sp macro="" textlink="">
      <xdr:nvSpPr>
        <xdr:cNvPr id="480" name="楕円 479"/>
        <xdr:cNvSpPr/>
      </xdr:nvSpPr>
      <xdr:spPr>
        <a:xfrm>
          <a:off x="869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166958</xdr:rowOff>
    </xdr:from>
    <xdr:ext cx="534377" cy="259045"/>
    <xdr:sp macro="" textlink="">
      <xdr:nvSpPr>
        <xdr:cNvPr id="481" name="テキスト ボックス 480"/>
        <xdr:cNvSpPr txBox="1"/>
      </xdr:nvSpPr>
      <xdr:spPr>
        <a:xfrm>
          <a:off x="848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143771</xdr:rowOff>
    </xdr:from>
    <xdr:to>
      <xdr:col>41</xdr:col>
      <xdr:colOff>101600</xdr:colOff>
      <xdr:row>96</xdr:row>
      <xdr:rowOff>73921</xdr:rowOff>
    </xdr:to>
    <xdr:sp macro="" textlink="">
      <xdr:nvSpPr>
        <xdr:cNvPr id="482" name="楕円 481"/>
        <xdr:cNvSpPr/>
      </xdr:nvSpPr>
      <xdr:spPr>
        <a:xfrm>
          <a:off x="7810500" y="1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90448</xdr:rowOff>
    </xdr:from>
    <xdr:ext cx="534377" cy="259045"/>
    <xdr:sp macro="" textlink="">
      <xdr:nvSpPr>
        <xdr:cNvPr id="483" name="テキスト ボックス 482"/>
        <xdr:cNvSpPr txBox="1"/>
      </xdr:nvSpPr>
      <xdr:spPr>
        <a:xfrm>
          <a:off x="7594111" y="162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147802</xdr:rowOff>
    </xdr:from>
    <xdr:to>
      <xdr:col>36</xdr:col>
      <xdr:colOff>165100</xdr:colOff>
      <xdr:row>96</xdr:row>
      <xdr:rowOff>77952</xdr:rowOff>
    </xdr:to>
    <xdr:sp macro="" textlink="">
      <xdr:nvSpPr>
        <xdr:cNvPr id="484" name="楕円 483"/>
        <xdr:cNvSpPr/>
      </xdr:nvSpPr>
      <xdr:spPr>
        <a:xfrm>
          <a:off x="6921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94479</xdr:rowOff>
    </xdr:from>
    <xdr:ext cx="534377" cy="259045"/>
    <xdr:sp macro="" textlink="">
      <xdr:nvSpPr>
        <xdr:cNvPr id="485" name="テキスト ボックス 484"/>
        <xdr:cNvSpPr txBox="1"/>
      </xdr:nvSpPr>
      <xdr:spPr>
        <a:xfrm>
          <a:off x="6705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82779</xdr:rowOff>
    </xdr:from>
    <xdr:to>
      <xdr:col>85</xdr:col>
      <xdr:colOff>127000</xdr:colOff>
      <xdr:row>34</xdr:row>
      <xdr:rowOff>66479</xdr:rowOff>
    </xdr:to>
    <xdr:cxnSp macro="">
      <xdr:nvCxnSpPr>
        <xdr:cNvPr id="512" name="直線コネクタ 511"/>
        <xdr:cNvCxnSpPr/>
      </xdr:nvCxnSpPr>
      <xdr:spPr>
        <a:xfrm>
          <a:off x="15481300" y="5569179"/>
          <a:ext cx="838200" cy="3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82779</xdr:rowOff>
    </xdr:from>
    <xdr:to>
      <xdr:col>81</xdr:col>
      <xdr:colOff>50800</xdr:colOff>
      <xdr:row>34</xdr:row>
      <xdr:rowOff>50546</xdr:rowOff>
    </xdr:to>
    <xdr:cxnSp macro="">
      <xdr:nvCxnSpPr>
        <xdr:cNvPr id="515" name="直線コネクタ 514"/>
        <xdr:cNvCxnSpPr/>
      </xdr:nvCxnSpPr>
      <xdr:spPr>
        <a:xfrm flipV="1">
          <a:off x="14592300" y="5569179"/>
          <a:ext cx="889000" cy="3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46294</xdr:rowOff>
    </xdr:from>
    <xdr:to>
      <xdr:col>76</xdr:col>
      <xdr:colOff>114300</xdr:colOff>
      <xdr:row>34</xdr:row>
      <xdr:rowOff>50546</xdr:rowOff>
    </xdr:to>
    <xdr:cxnSp macro="">
      <xdr:nvCxnSpPr>
        <xdr:cNvPr id="518" name="直線コネクタ 517"/>
        <xdr:cNvCxnSpPr/>
      </xdr:nvCxnSpPr>
      <xdr:spPr>
        <a:xfrm>
          <a:off x="13703300" y="5704144"/>
          <a:ext cx="889000" cy="17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46294</xdr:rowOff>
    </xdr:from>
    <xdr:to>
      <xdr:col>71</xdr:col>
      <xdr:colOff>177800</xdr:colOff>
      <xdr:row>34</xdr:row>
      <xdr:rowOff>136340</xdr:rowOff>
    </xdr:to>
    <xdr:cxnSp macro="">
      <xdr:nvCxnSpPr>
        <xdr:cNvPr id="521" name="直線コネクタ 520"/>
        <xdr:cNvCxnSpPr/>
      </xdr:nvCxnSpPr>
      <xdr:spPr>
        <a:xfrm flipV="1">
          <a:off x="12814300" y="5704144"/>
          <a:ext cx="889000" cy="26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15679</xdr:rowOff>
    </xdr:from>
    <xdr:to>
      <xdr:col>85</xdr:col>
      <xdr:colOff>177800</xdr:colOff>
      <xdr:row>34</xdr:row>
      <xdr:rowOff>117279</xdr:rowOff>
    </xdr:to>
    <xdr:sp macro="" textlink="">
      <xdr:nvSpPr>
        <xdr:cNvPr id="531" name="楕円 530"/>
        <xdr:cNvSpPr/>
      </xdr:nvSpPr>
      <xdr:spPr>
        <a:xfrm>
          <a:off x="16268700" y="58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38556</xdr:rowOff>
    </xdr:from>
    <xdr:ext cx="534377" cy="259045"/>
    <xdr:sp macro="" textlink="">
      <xdr:nvSpPr>
        <xdr:cNvPr id="532" name="消防費該当値テキスト"/>
        <xdr:cNvSpPr txBox="1"/>
      </xdr:nvSpPr>
      <xdr:spPr>
        <a:xfrm>
          <a:off x="16370300" y="56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31979</xdr:rowOff>
    </xdr:from>
    <xdr:to>
      <xdr:col>81</xdr:col>
      <xdr:colOff>101600</xdr:colOff>
      <xdr:row>32</xdr:row>
      <xdr:rowOff>133579</xdr:rowOff>
    </xdr:to>
    <xdr:sp macro="" textlink="">
      <xdr:nvSpPr>
        <xdr:cNvPr id="533" name="楕円 532"/>
        <xdr:cNvSpPr/>
      </xdr:nvSpPr>
      <xdr:spPr>
        <a:xfrm>
          <a:off x="15430500" y="55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150106</xdr:rowOff>
    </xdr:from>
    <xdr:ext cx="534377" cy="259045"/>
    <xdr:sp macro="" textlink="">
      <xdr:nvSpPr>
        <xdr:cNvPr id="534" name="テキスト ボックス 533"/>
        <xdr:cNvSpPr txBox="1"/>
      </xdr:nvSpPr>
      <xdr:spPr>
        <a:xfrm>
          <a:off x="15214111" y="52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171196</xdr:rowOff>
    </xdr:from>
    <xdr:to>
      <xdr:col>76</xdr:col>
      <xdr:colOff>165100</xdr:colOff>
      <xdr:row>34</xdr:row>
      <xdr:rowOff>101346</xdr:rowOff>
    </xdr:to>
    <xdr:sp macro="" textlink="">
      <xdr:nvSpPr>
        <xdr:cNvPr id="535" name="楕円 534"/>
        <xdr:cNvSpPr/>
      </xdr:nvSpPr>
      <xdr:spPr>
        <a:xfrm>
          <a:off x="14541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117873</xdr:rowOff>
    </xdr:from>
    <xdr:ext cx="534377" cy="259045"/>
    <xdr:sp macro="" textlink="">
      <xdr:nvSpPr>
        <xdr:cNvPr id="536" name="テキスト ボックス 535"/>
        <xdr:cNvSpPr txBox="1"/>
      </xdr:nvSpPr>
      <xdr:spPr>
        <a:xfrm>
          <a:off x="14325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166944</xdr:rowOff>
    </xdr:from>
    <xdr:to>
      <xdr:col>72</xdr:col>
      <xdr:colOff>38100</xdr:colOff>
      <xdr:row>33</xdr:row>
      <xdr:rowOff>97094</xdr:rowOff>
    </xdr:to>
    <xdr:sp macro="" textlink="">
      <xdr:nvSpPr>
        <xdr:cNvPr id="537" name="楕円 536"/>
        <xdr:cNvSpPr/>
      </xdr:nvSpPr>
      <xdr:spPr>
        <a:xfrm>
          <a:off x="13652500" y="5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113621</xdr:rowOff>
    </xdr:from>
    <xdr:ext cx="534377" cy="259045"/>
    <xdr:sp macro="" textlink="">
      <xdr:nvSpPr>
        <xdr:cNvPr id="538" name="テキスト ボックス 537"/>
        <xdr:cNvSpPr txBox="1"/>
      </xdr:nvSpPr>
      <xdr:spPr>
        <a:xfrm>
          <a:off x="13436111" y="54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85540</xdr:rowOff>
    </xdr:from>
    <xdr:to>
      <xdr:col>67</xdr:col>
      <xdr:colOff>101600</xdr:colOff>
      <xdr:row>35</xdr:row>
      <xdr:rowOff>15690</xdr:rowOff>
    </xdr:to>
    <xdr:sp macro="" textlink="">
      <xdr:nvSpPr>
        <xdr:cNvPr id="539" name="楕円 538"/>
        <xdr:cNvSpPr/>
      </xdr:nvSpPr>
      <xdr:spPr>
        <a:xfrm>
          <a:off x="12763500" y="5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32217</xdr:rowOff>
    </xdr:from>
    <xdr:ext cx="534377" cy="259045"/>
    <xdr:sp macro="" textlink="">
      <xdr:nvSpPr>
        <xdr:cNvPr id="540" name="テキスト ボックス 539"/>
        <xdr:cNvSpPr txBox="1"/>
      </xdr:nvSpPr>
      <xdr:spPr>
        <a:xfrm>
          <a:off x="12547111" y="5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144062</xdr:rowOff>
    </xdr:from>
    <xdr:to>
      <xdr:col>85</xdr:col>
      <xdr:colOff>127000</xdr:colOff>
      <xdr:row>57</xdr:row>
      <xdr:rowOff>18323</xdr:rowOff>
    </xdr:to>
    <xdr:cxnSp macro="">
      <xdr:nvCxnSpPr>
        <xdr:cNvPr id="567" name="直線コネクタ 566"/>
        <xdr:cNvCxnSpPr/>
      </xdr:nvCxnSpPr>
      <xdr:spPr>
        <a:xfrm>
          <a:off x="15481300" y="9745262"/>
          <a:ext cx="8382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144062</xdr:rowOff>
    </xdr:from>
    <xdr:to>
      <xdr:col>81</xdr:col>
      <xdr:colOff>50800</xdr:colOff>
      <xdr:row>57</xdr:row>
      <xdr:rowOff>15438</xdr:rowOff>
    </xdr:to>
    <xdr:cxnSp macro="">
      <xdr:nvCxnSpPr>
        <xdr:cNvPr id="570" name="直線コネクタ 569"/>
        <xdr:cNvCxnSpPr/>
      </xdr:nvCxnSpPr>
      <xdr:spPr>
        <a:xfrm flipV="1">
          <a:off x="14592300" y="9745262"/>
          <a:ext cx="8890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153521</xdr:rowOff>
    </xdr:from>
    <xdr:to>
      <xdr:col>76</xdr:col>
      <xdr:colOff>114300</xdr:colOff>
      <xdr:row>57</xdr:row>
      <xdr:rowOff>15438</xdr:rowOff>
    </xdr:to>
    <xdr:cxnSp macro="">
      <xdr:nvCxnSpPr>
        <xdr:cNvPr id="573" name="直線コネクタ 572"/>
        <xdr:cNvCxnSpPr/>
      </xdr:nvCxnSpPr>
      <xdr:spPr>
        <a:xfrm>
          <a:off x="13703300" y="9583271"/>
          <a:ext cx="889000" cy="2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153521</xdr:rowOff>
    </xdr:from>
    <xdr:to>
      <xdr:col>71</xdr:col>
      <xdr:colOff>177800</xdr:colOff>
      <xdr:row>56</xdr:row>
      <xdr:rowOff>90108</xdr:rowOff>
    </xdr:to>
    <xdr:cxnSp macro="">
      <xdr:nvCxnSpPr>
        <xdr:cNvPr id="576" name="直線コネクタ 575"/>
        <xdr:cNvCxnSpPr/>
      </xdr:nvCxnSpPr>
      <xdr:spPr>
        <a:xfrm flipV="1">
          <a:off x="12814300" y="958327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138973</xdr:rowOff>
    </xdr:from>
    <xdr:to>
      <xdr:col>85</xdr:col>
      <xdr:colOff>177800</xdr:colOff>
      <xdr:row>57</xdr:row>
      <xdr:rowOff>69123</xdr:rowOff>
    </xdr:to>
    <xdr:sp macro="" textlink="">
      <xdr:nvSpPr>
        <xdr:cNvPr id="586" name="楕円 585"/>
        <xdr:cNvSpPr/>
      </xdr:nvSpPr>
      <xdr:spPr>
        <a:xfrm>
          <a:off x="16268700" y="97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117400</xdr:rowOff>
    </xdr:from>
    <xdr:ext cx="534377" cy="259045"/>
    <xdr:sp macro="" textlink="">
      <xdr:nvSpPr>
        <xdr:cNvPr id="587" name="教育費該当値テキスト"/>
        <xdr:cNvSpPr txBox="1"/>
      </xdr:nvSpPr>
      <xdr:spPr>
        <a:xfrm>
          <a:off x="16370300" y="97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93262</xdr:rowOff>
    </xdr:from>
    <xdr:to>
      <xdr:col>81</xdr:col>
      <xdr:colOff>101600</xdr:colOff>
      <xdr:row>57</xdr:row>
      <xdr:rowOff>23412</xdr:rowOff>
    </xdr:to>
    <xdr:sp macro="" textlink="">
      <xdr:nvSpPr>
        <xdr:cNvPr id="588" name="楕円 587"/>
        <xdr:cNvSpPr/>
      </xdr:nvSpPr>
      <xdr:spPr>
        <a:xfrm>
          <a:off x="15430500" y="9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39939</xdr:rowOff>
    </xdr:from>
    <xdr:ext cx="534377" cy="259045"/>
    <xdr:sp macro="" textlink="">
      <xdr:nvSpPr>
        <xdr:cNvPr id="589" name="テキスト ボックス 588"/>
        <xdr:cNvSpPr txBox="1"/>
      </xdr:nvSpPr>
      <xdr:spPr>
        <a:xfrm>
          <a:off x="15214111" y="94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136088</xdr:rowOff>
    </xdr:from>
    <xdr:to>
      <xdr:col>76</xdr:col>
      <xdr:colOff>165100</xdr:colOff>
      <xdr:row>57</xdr:row>
      <xdr:rowOff>66238</xdr:rowOff>
    </xdr:to>
    <xdr:sp macro="" textlink="">
      <xdr:nvSpPr>
        <xdr:cNvPr id="590" name="楕円 589"/>
        <xdr:cNvSpPr/>
      </xdr:nvSpPr>
      <xdr:spPr>
        <a:xfrm>
          <a:off x="14541500" y="97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57365</xdr:rowOff>
    </xdr:from>
    <xdr:ext cx="534377" cy="259045"/>
    <xdr:sp macro="" textlink="">
      <xdr:nvSpPr>
        <xdr:cNvPr id="591" name="テキスト ボックス 590"/>
        <xdr:cNvSpPr txBox="1"/>
      </xdr:nvSpPr>
      <xdr:spPr>
        <a:xfrm>
          <a:off x="14325111" y="98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102721</xdr:rowOff>
    </xdr:from>
    <xdr:to>
      <xdr:col>72</xdr:col>
      <xdr:colOff>38100</xdr:colOff>
      <xdr:row>56</xdr:row>
      <xdr:rowOff>32871</xdr:rowOff>
    </xdr:to>
    <xdr:sp macro="" textlink="">
      <xdr:nvSpPr>
        <xdr:cNvPr id="592" name="楕円 591"/>
        <xdr:cNvSpPr/>
      </xdr:nvSpPr>
      <xdr:spPr>
        <a:xfrm>
          <a:off x="13652500" y="95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49398</xdr:rowOff>
    </xdr:from>
    <xdr:ext cx="599010" cy="259045"/>
    <xdr:sp macro="" textlink="">
      <xdr:nvSpPr>
        <xdr:cNvPr id="593" name="テキスト ボックス 592"/>
        <xdr:cNvSpPr txBox="1"/>
      </xdr:nvSpPr>
      <xdr:spPr>
        <a:xfrm>
          <a:off x="13403795" y="930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39308</xdr:rowOff>
    </xdr:from>
    <xdr:to>
      <xdr:col>67</xdr:col>
      <xdr:colOff>101600</xdr:colOff>
      <xdr:row>56</xdr:row>
      <xdr:rowOff>140908</xdr:rowOff>
    </xdr:to>
    <xdr:sp macro="" textlink="">
      <xdr:nvSpPr>
        <xdr:cNvPr id="594" name="楕円 593"/>
        <xdr:cNvSpPr/>
      </xdr:nvSpPr>
      <xdr:spPr>
        <a:xfrm>
          <a:off x="12763500" y="96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157435</xdr:rowOff>
    </xdr:from>
    <xdr:ext cx="534377" cy="259045"/>
    <xdr:sp macro="" textlink="">
      <xdr:nvSpPr>
        <xdr:cNvPr id="595" name="テキスト ボックス 594"/>
        <xdr:cNvSpPr txBox="1"/>
      </xdr:nvSpPr>
      <xdr:spPr>
        <a:xfrm>
          <a:off x="12547111" y="94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159893</xdr:rowOff>
    </xdr:from>
    <xdr:to>
      <xdr:col>85</xdr:col>
      <xdr:colOff>127000</xdr:colOff>
      <xdr:row>77</xdr:row>
      <xdr:rowOff>116129</xdr:rowOff>
    </xdr:to>
    <xdr:cxnSp macro="">
      <xdr:nvCxnSpPr>
        <xdr:cNvPr id="624" name="直線コネクタ 623"/>
        <xdr:cNvCxnSpPr/>
      </xdr:nvCxnSpPr>
      <xdr:spPr>
        <a:xfrm>
          <a:off x="15481300" y="13190093"/>
          <a:ext cx="838200" cy="1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159893</xdr:rowOff>
    </xdr:from>
    <xdr:to>
      <xdr:col>81</xdr:col>
      <xdr:colOff>50800</xdr:colOff>
      <xdr:row>77</xdr:row>
      <xdr:rowOff>52527</xdr:rowOff>
    </xdr:to>
    <xdr:cxnSp macro="">
      <xdr:nvCxnSpPr>
        <xdr:cNvPr id="627" name="直線コネクタ 626"/>
        <xdr:cNvCxnSpPr/>
      </xdr:nvCxnSpPr>
      <xdr:spPr>
        <a:xfrm flipV="1">
          <a:off x="14592300" y="131900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52527</xdr:rowOff>
    </xdr:from>
    <xdr:to>
      <xdr:col>76</xdr:col>
      <xdr:colOff>114300</xdr:colOff>
      <xdr:row>77</xdr:row>
      <xdr:rowOff>113564</xdr:rowOff>
    </xdr:to>
    <xdr:cxnSp macro="">
      <xdr:nvCxnSpPr>
        <xdr:cNvPr id="630" name="直線コネクタ 629"/>
        <xdr:cNvCxnSpPr/>
      </xdr:nvCxnSpPr>
      <xdr:spPr>
        <a:xfrm flipV="1">
          <a:off x="13703300" y="1325417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113564</xdr:rowOff>
    </xdr:from>
    <xdr:to>
      <xdr:col>71</xdr:col>
      <xdr:colOff>177800</xdr:colOff>
      <xdr:row>78</xdr:row>
      <xdr:rowOff>966</xdr:rowOff>
    </xdr:to>
    <xdr:cxnSp macro="">
      <xdr:nvCxnSpPr>
        <xdr:cNvPr id="633" name="直線コネクタ 632"/>
        <xdr:cNvCxnSpPr/>
      </xdr:nvCxnSpPr>
      <xdr:spPr>
        <a:xfrm flipV="1">
          <a:off x="12814300" y="13315214"/>
          <a:ext cx="8890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65329</xdr:rowOff>
    </xdr:from>
    <xdr:to>
      <xdr:col>85</xdr:col>
      <xdr:colOff>177800</xdr:colOff>
      <xdr:row>77</xdr:row>
      <xdr:rowOff>166929</xdr:rowOff>
    </xdr:to>
    <xdr:sp macro="" textlink="">
      <xdr:nvSpPr>
        <xdr:cNvPr id="643" name="楕円 642"/>
        <xdr:cNvSpPr/>
      </xdr:nvSpPr>
      <xdr:spPr>
        <a:xfrm>
          <a:off x="16268700" y="132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88206</xdr:rowOff>
    </xdr:from>
    <xdr:ext cx="534377" cy="259045"/>
    <xdr:sp macro="" textlink="">
      <xdr:nvSpPr>
        <xdr:cNvPr id="644" name="災害復旧費該当値テキスト"/>
        <xdr:cNvSpPr txBox="1"/>
      </xdr:nvSpPr>
      <xdr:spPr>
        <a:xfrm>
          <a:off x="16370300" y="131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109093</xdr:rowOff>
    </xdr:from>
    <xdr:to>
      <xdr:col>81</xdr:col>
      <xdr:colOff>101600</xdr:colOff>
      <xdr:row>77</xdr:row>
      <xdr:rowOff>39243</xdr:rowOff>
    </xdr:to>
    <xdr:sp macro="" textlink="">
      <xdr:nvSpPr>
        <xdr:cNvPr id="645" name="楕円 644"/>
        <xdr:cNvSpPr/>
      </xdr:nvSpPr>
      <xdr:spPr>
        <a:xfrm>
          <a:off x="15430500" y="131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55770</xdr:rowOff>
    </xdr:from>
    <xdr:ext cx="534377" cy="259045"/>
    <xdr:sp macro="" textlink="">
      <xdr:nvSpPr>
        <xdr:cNvPr id="646" name="テキスト ボックス 645"/>
        <xdr:cNvSpPr txBox="1"/>
      </xdr:nvSpPr>
      <xdr:spPr>
        <a:xfrm>
          <a:off x="15214111" y="129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1727</xdr:rowOff>
    </xdr:from>
    <xdr:to>
      <xdr:col>76</xdr:col>
      <xdr:colOff>165100</xdr:colOff>
      <xdr:row>77</xdr:row>
      <xdr:rowOff>103327</xdr:rowOff>
    </xdr:to>
    <xdr:sp macro="" textlink="">
      <xdr:nvSpPr>
        <xdr:cNvPr id="647" name="楕円 646"/>
        <xdr:cNvSpPr/>
      </xdr:nvSpPr>
      <xdr:spPr>
        <a:xfrm>
          <a:off x="14541500" y="132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119854</xdr:rowOff>
    </xdr:from>
    <xdr:ext cx="534377" cy="259045"/>
    <xdr:sp macro="" textlink="">
      <xdr:nvSpPr>
        <xdr:cNvPr id="648" name="テキスト ボックス 647"/>
        <xdr:cNvSpPr txBox="1"/>
      </xdr:nvSpPr>
      <xdr:spPr>
        <a:xfrm>
          <a:off x="14325111" y="129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62764</xdr:rowOff>
    </xdr:from>
    <xdr:to>
      <xdr:col>72</xdr:col>
      <xdr:colOff>38100</xdr:colOff>
      <xdr:row>77</xdr:row>
      <xdr:rowOff>164364</xdr:rowOff>
    </xdr:to>
    <xdr:sp macro="" textlink="">
      <xdr:nvSpPr>
        <xdr:cNvPr id="649" name="楕円 648"/>
        <xdr:cNvSpPr/>
      </xdr:nvSpPr>
      <xdr:spPr>
        <a:xfrm>
          <a:off x="13652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9441</xdr:rowOff>
    </xdr:from>
    <xdr:ext cx="534377" cy="259045"/>
    <xdr:sp macro="" textlink="">
      <xdr:nvSpPr>
        <xdr:cNvPr id="650" name="テキスト ボックス 649"/>
        <xdr:cNvSpPr txBox="1"/>
      </xdr:nvSpPr>
      <xdr:spPr>
        <a:xfrm>
          <a:off x="13436111" y="130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121616</xdr:rowOff>
    </xdr:from>
    <xdr:to>
      <xdr:col>67</xdr:col>
      <xdr:colOff>101600</xdr:colOff>
      <xdr:row>78</xdr:row>
      <xdr:rowOff>51766</xdr:rowOff>
    </xdr:to>
    <xdr:sp macro="" textlink="">
      <xdr:nvSpPr>
        <xdr:cNvPr id="651" name="楕円 650"/>
        <xdr:cNvSpPr/>
      </xdr:nvSpPr>
      <xdr:spPr>
        <a:xfrm>
          <a:off x="12763500" y="133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68293</xdr:rowOff>
    </xdr:from>
    <xdr:ext cx="534377" cy="259045"/>
    <xdr:sp macro="" textlink="">
      <xdr:nvSpPr>
        <xdr:cNvPr id="652" name="テキスト ボックス 651"/>
        <xdr:cNvSpPr txBox="1"/>
      </xdr:nvSpPr>
      <xdr:spPr>
        <a:xfrm>
          <a:off x="12547111" y="130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58415</xdr:rowOff>
    </xdr:from>
    <xdr:to>
      <xdr:col>85</xdr:col>
      <xdr:colOff>127000</xdr:colOff>
      <xdr:row>97</xdr:row>
      <xdr:rowOff>117397</xdr:rowOff>
    </xdr:to>
    <xdr:cxnSp macro="">
      <xdr:nvCxnSpPr>
        <xdr:cNvPr id="679" name="直線コネクタ 678"/>
        <xdr:cNvCxnSpPr/>
      </xdr:nvCxnSpPr>
      <xdr:spPr>
        <a:xfrm>
          <a:off x="15481300" y="16689065"/>
          <a:ext cx="8382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58415</xdr:rowOff>
    </xdr:from>
    <xdr:to>
      <xdr:col>81</xdr:col>
      <xdr:colOff>50800</xdr:colOff>
      <xdr:row>97</xdr:row>
      <xdr:rowOff>101119</xdr:rowOff>
    </xdr:to>
    <xdr:cxnSp macro="">
      <xdr:nvCxnSpPr>
        <xdr:cNvPr id="682" name="直線コネクタ 681"/>
        <xdr:cNvCxnSpPr/>
      </xdr:nvCxnSpPr>
      <xdr:spPr>
        <a:xfrm flipV="1">
          <a:off x="14592300" y="16689065"/>
          <a:ext cx="889000" cy="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101119</xdr:rowOff>
    </xdr:from>
    <xdr:to>
      <xdr:col>76</xdr:col>
      <xdr:colOff>114300</xdr:colOff>
      <xdr:row>97</xdr:row>
      <xdr:rowOff>105175</xdr:rowOff>
    </xdr:to>
    <xdr:cxnSp macro="">
      <xdr:nvCxnSpPr>
        <xdr:cNvPr id="685" name="直線コネクタ 684"/>
        <xdr:cNvCxnSpPr/>
      </xdr:nvCxnSpPr>
      <xdr:spPr>
        <a:xfrm flipV="1">
          <a:off x="13703300" y="1673176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104507</xdr:rowOff>
    </xdr:from>
    <xdr:to>
      <xdr:col>71</xdr:col>
      <xdr:colOff>177800</xdr:colOff>
      <xdr:row>97</xdr:row>
      <xdr:rowOff>105175</xdr:rowOff>
    </xdr:to>
    <xdr:cxnSp macro="">
      <xdr:nvCxnSpPr>
        <xdr:cNvPr id="688" name="直線コネクタ 687"/>
        <xdr:cNvCxnSpPr/>
      </xdr:nvCxnSpPr>
      <xdr:spPr>
        <a:xfrm>
          <a:off x="12814300" y="1673515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66597</xdr:rowOff>
    </xdr:from>
    <xdr:to>
      <xdr:col>85</xdr:col>
      <xdr:colOff>177800</xdr:colOff>
      <xdr:row>97</xdr:row>
      <xdr:rowOff>168197</xdr:rowOff>
    </xdr:to>
    <xdr:sp macro="" textlink="">
      <xdr:nvSpPr>
        <xdr:cNvPr id="698" name="楕円 697"/>
        <xdr:cNvSpPr/>
      </xdr:nvSpPr>
      <xdr:spPr>
        <a:xfrm>
          <a:off x="16268700" y="166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25974</xdr:rowOff>
    </xdr:from>
    <xdr:ext cx="534377" cy="259045"/>
    <xdr:sp macro="" textlink="">
      <xdr:nvSpPr>
        <xdr:cNvPr id="699" name="公債費該当値テキスト"/>
        <xdr:cNvSpPr txBox="1"/>
      </xdr:nvSpPr>
      <xdr:spPr>
        <a:xfrm>
          <a:off x="16370300" y="164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7615</xdr:rowOff>
    </xdr:from>
    <xdr:to>
      <xdr:col>81</xdr:col>
      <xdr:colOff>101600</xdr:colOff>
      <xdr:row>97</xdr:row>
      <xdr:rowOff>109215</xdr:rowOff>
    </xdr:to>
    <xdr:sp macro="" textlink="">
      <xdr:nvSpPr>
        <xdr:cNvPr id="700" name="楕円 699"/>
        <xdr:cNvSpPr/>
      </xdr:nvSpPr>
      <xdr:spPr>
        <a:xfrm>
          <a:off x="15430500" y="1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125742</xdr:rowOff>
    </xdr:from>
    <xdr:ext cx="599010" cy="259045"/>
    <xdr:sp macro="" textlink="">
      <xdr:nvSpPr>
        <xdr:cNvPr id="701" name="テキスト ボックス 700"/>
        <xdr:cNvSpPr txBox="1"/>
      </xdr:nvSpPr>
      <xdr:spPr>
        <a:xfrm>
          <a:off x="15181795" y="1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50319</xdr:rowOff>
    </xdr:from>
    <xdr:to>
      <xdr:col>76</xdr:col>
      <xdr:colOff>165100</xdr:colOff>
      <xdr:row>97</xdr:row>
      <xdr:rowOff>151919</xdr:rowOff>
    </xdr:to>
    <xdr:sp macro="" textlink="">
      <xdr:nvSpPr>
        <xdr:cNvPr id="702" name="楕円 701"/>
        <xdr:cNvSpPr/>
      </xdr:nvSpPr>
      <xdr:spPr>
        <a:xfrm>
          <a:off x="14541500" y="166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168446</xdr:rowOff>
    </xdr:from>
    <xdr:ext cx="534377" cy="259045"/>
    <xdr:sp macro="" textlink="">
      <xdr:nvSpPr>
        <xdr:cNvPr id="703" name="テキスト ボックス 702"/>
        <xdr:cNvSpPr txBox="1"/>
      </xdr:nvSpPr>
      <xdr:spPr>
        <a:xfrm>
          <a:off x="14325111" y="164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54375</xdr:rowOff>
    </xdr:from>
    <xdr:to>
      <xdr:col>72</xdr:col>
      <xdr:colOff>38100</xdr:colOff>
      <xdr:row>97</xdr:row>
      <xdr:rowOff>155975</xdr:rowOff>
    </xdr:to>
    <xdr:sp macro="" textlink="">
      <xdr:nvSpPr>
        <xdr:cNvPr id="704" name="楕円 703"/>
        <xdr:cNvSpPr/>
      </xdr:nvSpPr>
      <xdr:spPr>
        <a:xfrm>
          <a:off x="13652500" y="166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xdr:rowOff>
    </xdr:from>
    <xdr:ext cx="534377" cy="259045"/>
    <xdr:sp macro="" textlink="">
      <xdr:nvSpPr>
        <xdr:cNvPr id="705" name="テキスト ボックス 704"/>
        <xdr:cNvSpPr txBox="1"/>
      </xdr:nvSpPr>
      <xdr:spPr>
        <a:xfrm>
          <a:off x="13436111" y="164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53707</xdr:rowOff>
    </xdr:from>
    <xdr:to>
      <xdr:col>67</xdr:col>
      <xdr:colOff>101600</xdr:colOff>
      <xdr:row>97</xdr:row>
      <xdr:rowOff>155307</xdr:rowOff>
    </xdr:to>
    <xdr:sp macro="" textlink="">
      <xdr:nvSpPr>
        <xdr:cNvPr id="706" name="楕円 705"/>
        <xdr:cNvSpPr/>
      </xdr:nvSpPr>
      <xdr:spPr>
        <a:xfrm>
          <a:off x="12763500" y="166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384</xdr:rowOff>
    </xdr:from>
    <xdr:ext cx="534377" cy="259045"/>
    <xdr:sp macro="" textlink="">
      <xdr:nvSpPr>
        <xdr:cNvPr id="707" name="テキスト ボックス 706"/>
        <xdr:cNvSpPr txBox="1"/>
      </xdr:nvSpPr>
      <xdr:spPr>
        <a:xfrm>
          <a:off x="12547111" y="16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35052</xdr:rowOff>
    </xdr:from>
    <xdr:to>
      <xdr:col>102</xdr:col>
      <xdr:colOff>114300</xdr:colOff>
      <xdr:row>39</xdr:row>
      <xdr:rowOff>44450</xdr:rowOff>
    </xdr:to>
    <xdr:cxnSp macro="">
      <xdr:nvCxnSpPr>
        <xdr:cNvPr id="745" name="直線コネクタ 744"/>
        <xdr:cNvCxnSpPr/>
      </xdr:nvCxnSpPr>
      <xdr:spPr>
        <a:xfrm>
          <a:off x="18656300" y="672160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155702</xdr:rowOff>
    </xdr:from>
    <xdr:to>
      <xdr:col>98</xdr:col>
      <xdr:colOff>38100</xdr:colOff>
      <xdr:row>39</xdr:row>
      <xdr:rowOff>85852</xdr:rowOff>
    </xdr:to>
    <xdr:sp macro="" textlink="">
      <xdr:nvSpPr>
        <xdr:cNvPr id="763" name="楕円 762"/>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76979</xdr:rowOff>
    </xdr:from>
    <xdr:ext cx="313932" cy="259045"/>
    <xdr:sp macro="" textlink="">
      <xdr:nvSpPr>
        <xdr:cNvPr id="764" name="テキスト ボックス 763"/>
        <xdr:cNvSpPr txBox="1"/>
      </xdr:nvSpPr>
      <xdr:spPr>
        <a:xfrm>
          <a:off x="18499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費など</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増加している。増加の要因は、</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議会関連の機器整備</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水道事業への負担金・補助金の増加や脱炭素移行・再エネ推進事業の実施</a:t>
          </a:r>
          <a:r>
            <a:rPr kumimoji="1" lang="ja-JP" altLang="ja-JP"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市道改良事業費や下水道事業に対する負担金・補助金の増加</a:t>
          </a:r>
          <a:r>
            <a:rPr kumimoji="1" lang="ja-JP" altLang="ja-JP" sz="1100">
              <a:solidFill>
                <a:schemeClr val="dk1"/>
              </a:solidFill>
              <a:effectLst/>
              <a:latin typeface="+mn-lt"/>
              <a:ea typeface="+mn-ea"/>
              <a:cs typeface="+mn-cs"/>
            </a:rPr>
            <a:t>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衛生費は、一部事務組合への負担金が多いことに加えごみ収集及びし尿処理業務の経費の増加</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災害復旧費と消防費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いる。消防費の減少の要因は、防災行政無線施設整備事業の完了によるものである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そのほか</a:t>
          </a:r>
          <a:r>
            <a:rPr kumimoji="1" lang="ja-JP" altLang="ja-JP" sz="1100">
              <a:solidFill>
                <a:schemeClr val="dk1"/>
              </a:solidFill>
              <a:effectLst/>
              <a:latin typeface="+mn-lt"/>
              <a:ea typeface="+mn-ea"/>
              <a:cs typeface="+mn-cs"/>
            </a:rPr>
            <a:t>民生費は、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年度をピークに減少しているが、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年度は電力・ガス・食料品等価格高騰重点支援給付金により増加している。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年度の実質収支は、</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1.87</a:t>
          </a:r>
          <a:r>
            <a:rPr kumimoji="1" lang="ja-JP" altLang="ja-JP" sz="1000">
              <a:solidFill>
                <a:schemeClr val="dk1"/>
              </a:solidFill>
              <a:effectLst/>
              <a:latin typeface="+mn-lt"/>
              <a:ea typeface="+mn-ea"/>
              <a:cs typeface="+mn-cs"/>
            </a:rPr>
            <a:t>％減少しているが</a:t>
          </a:r>
          <a:r>
            <a:rPr kumimoji="1" lang="ja-JP" altLang="en-US" sz="1000">
              <a:solidFill>
                <a:schemeClr val="dk1"/>
              </a:solidFill>
              <a:effectLst/>
              <a:latin typeface="+mn-lt"/>
              <a:ea typeface="+mn-ea"/>
              <a:cs typeface="+mn-cs"/>
            </a:rPr>
            <a:t>、市税が予算に比べ増収となったことや歳出の抑制に努めたことにより黒字を確保している。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実質単年度収支</a:t>
          </a:r>
          <a:r>
            <a:rPr kumimoji="1" lang="ja-JP" altLang="en-US" sz="1000">
              <a:solidFill>
                <a:schemeClr val="dk1"/>
              </a:solidFill>
              <a:effectLst/>
              <a:latin typeface="+mn-lt"/>
              <a:ea typeface="+mn-ea"/>
              <a:cs typeface="+mn-cs"/>
            </a:rPr>
            <a:t>は令和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年度に繰上償還していることなどが要因で前年度比で</a:t>
          </a:r>
          <a:r>
            <a:rPr kumimoji="1" lang="en-US" altLang="ja-JP" sz="1000">
              <a:solidFill>
                <a:schemeClr val="dk1"/>
              </a:solidFill>
              <a:effectLst/>
              <a:latin typeface="+mn-lt"/>
              <a:ea typeface="+mn-ea"/>
              <a:cs typeface="+mn-cs"/>
            </a:rPr>
            <a:t>5.37</a:t>
          </a:r>
          <a:r>
            <a:rPr kumimoji="1" lang="ja-JP" altLang="en-US" sz="1000">
              <a:solidFill>
                <a:schemeClr val="dk1"/>
              </a:solidFill>
              <a:effectLst/>
              <a:latin typeface="+mn-lt"/>
              <a:ea typeface="+mn-ea"/>
              <a:cs typeface="+mn-cs"/>
            </a:rPr>
            <a:t>％減少しているが、財政調整基金の取崩しなどにより黒字を確保している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しかし、今後</a:t>
          </a:r>
          <a:r>
            <a:rPr kumimoji="1" lang="ja-JP" altLang="en-US" sz="1000">
              <a:solidFill>
                <a:schemeClr val="dk1"/>
              </a:solidFill>
              <a:effectLst/>
              <a:latin typeface="+mn-lt"/>
              <a:ea typeface="+mn-ea"/>
              <a:cs typeface="+mn-cs"/>
            </a:rPr>
            <a:t>は固定資産税の償却資産税が減少傾向にあること</a:t>
          </a:r>
          <a:r>
            <a:rPr kumimoji="1" lang="ja-JP" altLang="ja-JP" sz="1000">
              <a:solidFill>
                <a:schemeClr val="dk1"/>
              </a:solidFill>
              <a:effectLst/>
              <a:latin typeface="+mn-lt"/>
              <a:ea typeface="+mn-ea"/>
              <a:cs typeface="+mn-cs"/>
            </a:rPr>
            <a:t>人口減少に伴う普通交付税の</a:t>
          </a:r>
          <a:r>
            <a:rPr kumimoji="1" lang="ja-JP" altLang="en-US" sz="1000">
              <a:solidFill>
                <a:schemeClr val="dk1"/>
              </a:solidFill>
              <a:effectLst/>
              <a:latin typeface="+mn-lt"/>
              <a:ea typeface="+mn-ea"/>
              <a:cs typeface="+mn-cs"/>
            </a:rPr>
            <a:t>大幅な伸びは見込まれない</a:t>
          </a:r>
          <a:r>
            <a:rPr kumimoji="1" lang="ja-JP" altLang="ja-JP" sz="1000">
              <a:solidFill>
                <a:schemeClr val="dk1"/>
              </a:solidFill>
              <a:effectLst/>
              <a:latin typeface="+mn-lt"/>
              <a:ea typeface="+mn-ea"/>
              <a:cs typeface="+mn-cs"/>
            </a:rPr>
            <a:t>。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100">
              <a:solidFill>
                <a:schemeClr val="dk1"/>
              </a:solidFill>
              <a:effectLst/>
              <a:latin typeface="+mn-lt"/>
              <a:ea typeface="+mn-ea"/>
              <a:cs typeface="+mn-cs"/>
            </a:rPr>
            <a:t>また、下水道事業債や簡易水道事業債などの残高が多額であるため公営企業債の元利償還金に対する繰入金が高額となっている。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1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年度に固定資産税の償却資産が増加しており、以降今後</a:t>
          </a:r>
          <a:r>
            <a:rPr kumimoji="1" lang="ja-JP" altLang="ja-JP" sz="1100" b="0" i="0" baseline="0">
              <a:solidFill>
                <a:schemeClr val="dk1"/>
              </a:solidFill>
              <a:effectLst/>
              <a:latin typeface="+mn-lt"/>
              <a:ea typeface="+mn-ea"/>
              <a:cs typeface="+mn-cs"/>
            </a:rPr>
            <a:t>予定している大型事業の財源確保のため</a:t>
          </a:r>
          <a:r>
            <a:rPr kumimoji="1" lang="ja-JP" altLang="en-US" sz="1100" b="0" i="0" baseline="0">
              <a:solidFill>
                <a:schemeClr val="dk1"/>
              </a:solidFill>
              <a:effectLst/>
              <a:latin typeface="+mn-lt"/>
              <a:ea typeface="+mn-ea"/>
              <a:cs typeface="+mn-cs"/>
            </a:rPr>
            <a:t>、計画的に財政調整基金に</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ていること</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en-US" sz="1100" b="0" i="0" baseline="0">
              <a:solidFill>
                <a:schemeClr val="dk1"/>
              </a:solidFill>
              <a:effectLst/>
              <a:latin typeface="+mn-lt"/>
              <a:ea typeface="+mn-ea"/>
              <a:cs typeface="+mn-cs"/>
            </a:rPr>
            <a:t>　ふるさとづくり寄附金の増加に伴い基金への積立が増えたことなどにより</a:t>
          </a:r>
          <a:r>
            <a:rPr kumimoji="1" lang="ja-JP" altLang="ja-JP"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百万円の増。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本庁舎の耐震化事業やその他老朽化した公共施設の更新・補修などに多くの経費がかかることから財政調整基金の取崩しが始まる見込みだが、引き続き特定財源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の確保に努めるとともに予算要求上限枠の設定による経常経費の削減や事務事業の見直し等により歳出予算の抑制を図ることで、予期せぬ緊急課題に対応できる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よう標準財政規模の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％程度</a:t>
          </a:r>
          <a:r>
            <a:rPr kumimoji="1" lang="ja-JP" altLang="ja-JP" sz="1100" b="0" i="0" baseline="0">
              <a:solidFill>
                <a:schemeClr val="dk1"/>
              </a:solidFill>
              <a:effectLst/>
              <a:latin typeface="+mn-lt"/>
              <a:ea typeface="+mn-ea"/>
              <a:cs typeface="+mn-cs"/>
            </a:rPr>
            <a:t>の残高を維持していく。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その他特定目的金については効果的な運用を行う。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鉱害復旧灌漑用水施設維持基金：鉱害復旧事業により整備された灌漑用水施設の維持管理を行う。</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ふるさとづくり基金：</a:t>
          </a:r>
          <a:r>
            <a:rPr lang="ja-JP" altLang="ja-JP" sz="1100" b="0" i="0" baseline="0">
              <a:solidFill>
                <a:schemeClr val="dk1"/>
              </a:solidFill>
              <a:effectLst/>
              <a:latin typeface="+mn-lt"/>
              <a:ea typeface="+mn-ea"/>
              <a:cs typeface="+mn-cs"/>
            </a:rPr>
            <a:t>松浦市を応援する人々の熱い想いを、個性豊かで活力のあるまちづくり、心なごみ安心して暮らせるまちづくりにいかし、ふるさとづくり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を推進する。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合併振興基金：市民の連携の強化及び一体感の醸成を図り、本市の振興を図る。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地域振興基金：福祉活動の促進、快適な生活環境の形成、ふるさと創生事業、市の産業の振興その他地域振興事業に活用する。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子育て支援基金：次代の社会を担う子どもたちが健やかに生まれ育つ支援に活用する。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鉱害復旧灌漑用水施設維持基金：有価証券利子収入を積み立てたことにより増加。</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ふるさとづくり基金：市民の健康増進事業、企業誘致事業、学校関連の事業の財源として約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百万円取り崩した一方で、過年度事業精算分及びふるさとづくり</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寄附金</a:t>
          </a:r>
          <a:r>
            <a:rPr kumimoji="1" lang="ja-JP" altLang="ja-JP" sz="1100" b="0" i="0" baseline="0">
              <a:solidFill>
                <a:schemeClr val="dk1"/>
              </a:solidFill>
              <a:effectLst/>
              <a:latin typeface="+mn-lt"/>
              <a:ea typeface="+mn-ea"/>
              <a:cs typeface="+mn-cs"/>
            </a:rPr>
            <a:t>分を約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合併振興基金：過年度事業精算分を約</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地域振興基金：過年度事業精算分及び住宅使用料分等を約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百万円を積み立てたことにより増加。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子育て支援基金：子どもの予防接種や医療費助成事業などの財源として約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百万円取り崩した一方で、過年度事業精算分及びふるさとづくり寄附金分を約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百万円を積み立てたことにより増加。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各基金の目的に沿った事業の財源とするため計画的な活用を行うとともに、基金への積立を推進するために効果的な債券運用を行う。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年度に固定資産税の償却資産が増加しており、以降今後予定している大型事業の財源確保のため、計画的に財政調整基金に積み立てていることによる増。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本庁舎の耐震化事業やその他老朽化した公共施設の更新・補修、今後の社会変動や大規模災害復旧など予期せぬ緊急課題に対応できるよう一定の残高は必要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であるため、標準財政規模の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程度の残高を維持していく。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臨時財政対策債償還基金費分積み立てた</a:t>
          </a:r>
          <a:r>
            <a:rPr lang="ja-JP" altLang="ja-JP" sz="1100" b="0" i="0" baseline="0">
              <a:solidFill>
                <a:schemeClr val="dk1"/>
              </a:solidFill>
              <a:effectLst/>
              <a:latin typeface="+mn-lt"/>
              <a:ea typeface="+mn-ea"/>
              <a:cs typeface="+mn-cs"/>
            </a:rPr>
            <a:t>ことによる</a:t>
          </a:r>
          <a:r>
            <a:rPr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大型事業（小中学校校舎整備事業、市民福祉総合プラザ整備事業など）に係る地方債の償還が開始し</a:t>
          </a:r>
          <a:r>
            <a:rPr kumimoji="1" lang="ja-JP" altLang="en-US" sz="1100" b="0" i="0" baseline="0">
              <a:solidFill>
                <a:schemeClr val="dk1"/>
              </a:solidFill>
              <a:effectLst/>
              <a:latin typeface="+mn-lt"/>
              <a:ea typeface="+mn-ea"/>
              <a:cs typeface="+mn-cs"/>
            </a:rPr>
            <a:t>たことや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今後控えている大型事業により</a:t>
          </a:r>
          <a:r>
            <a:rPr kumimoji="1" lang="ja-JP" altLang="ja-JP" sz="1100" b="0" i="0" baseline="0">
              <a:solidFill>
                <a:schemeClr val="dk1"/>
              </a:solidFill>
              <a:effectLst/>
              <a:latin typeface="+mn-lt"/>
              <a:ea typeface="+mn-ea"/>
              <a:cs typeface="+mn-cs"/>
            </a:rPr>
            <a:t>歳出予算に占める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公債費の割合は増加が見込まれることから、それに備えて計画的な積立を行う。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19639273</v>
      </c>
      <c r="BO4" s="449"/>
      <c r="BP4" s="449"/>
      <c r="BQ4" s="449"/>
      <c r="BR4" s="449"/>
      <c r="BS4" s="449"/>
      <c r="BT4" s="449"/>
      <c r="BU4" s="450"/>
      <c r="BV4" s="448">
        <v>20958327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7.2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19008455</v>
      </c>
      <c r="BO5" s="420"/>
      <c r="BP5" s="420"/>
      <c r="BQ5" s="420"/>
      <c r="BR5" s="420"/>
      <c r="BS5" s="420"/>
      <c r="BT5" s="420"/>
      <c r="BU5" s="421"/>
      <c r="BV5" s="419">
        <v>20174730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91.3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630818</v>
      </c>
      <c r="BO6" s="420"/>
      <c r="BP6" s="420"/>
      <c r="BQ6" s="420"/>
      <c r="BR6" s="420"/>
      <c r="BS6" s="420"/>
      <c r="BT6" s="420"/>
      <c r="BU6" s="421"/>
      <c r="BV6" s="419">
        <v>783597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92.6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139550</v>
      </c>
      <c r="BO7" s="420"/>
      <c r="BP7" s="420"/>
      <c r="BQ7" s="420"/>
      <c r="BR7" s="420"/>
      <c r="BS7" s="420"/>
      <c r="BT7" s="420"/>
      <c r="BU7" s="421"/>
      <c r="BV7" s="419">
        <v>116601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9255267</v>
      </c>
      <c r="CU7" s="420"/>
      <c r="CV7" s="420"/>
      <c r="CW7" s="420"/>
      <c r="CX7" s="420"/>
      <c r="CY7" s="420"/>
      <c r="CZ7" s="420"/>
      <c r="DA7" s="421"/>
      <c r="DB7" s="419">
        <v>9295032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491268</v>
      </c>
      <c r="BO8" s="420"/>
      <c r="BP8" s="420"/>
      <c r="BQ8" s="420"/>
      <c r="BR8" s="420"/>
      <c r="BS8" s="420"/>
      <c r="BT8" s="420"/>
      <c r="BU8" s="421"/>
      <c r="BV8" s="419">
        <v>666996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0.56999999999999995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21271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-175728</v>
      </c>
      <c r="BO9" s="420"/>
      <c r="BP9" s="420"/>
      <c r="BQ9" s="420"/>
      <c r="BR9" s="420"/>
      <c r="BS9" s="420"/>
      <c r="BT9" s="420"/>
      <c r="BU9" s="421"/>
      <c r="BV9" s="419">
        <v>-17263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13.7</v>
      </c>
      <c r="CU9" s="417"/>
      <c r="CV9" s="417"/>
      <c r="CW9" s="417"/>
      <c r="CX9" s="417"/>
      <c r="CY9" s="417"/>
      <c r="CZ9" s="417"/>
      <c r="DA9" s="418"/>
      <c r="DB9" s="416">
        <v>17.7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23309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645710</v>
      </c>
      <c r="BO10" s="420"/>
      <c r="BP10" s="420"/>
      <c r="BQ10" s="420"/>
      <c r="BR10" s="420"/>
      <c r="BS10" s="420"/>
      <c r="BT10" s="420"/>
      <c r="BU10" s="421"/>
      <c r="BV10" s="419">
        <v>640652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358371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20983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112058</v>
      </c>
      <c r="BO12" s="420"/>
      <c r="BP12" s="420"/>
      <c r="BQ12" s="420"/>
      <c r="BR12" s="420"/>
      <c r="BS12" s="420"/>
      <c r="BT12" s="420"/>
      <c r="BU12" s="421"/>
      <c r="BV12" s="419">
        <v>122688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20679</v>
      </c>
      <c r="S13" s="507"/>
      <c r="T13" s="507"/>
      <c r="U13" s="507"/>
      <c r="V13" s="508"/>
      <c r="W13" s="509" t="s">
        <v>131</v>
      </c>
      <c r="X13" s="405"/>
      <c r="Y13" s="405"/>
      <c r="Z13" s="405"/>
      <c r="AA13" s="405"/>
      <c r="AB13" s="406"/>
      <c r="AC13" s="372">
        <v>1370</v>
      </c>
      <c r="AD13" s="373"/>
      <c r="AE13" s="373"/>
      <c r="AF13" s="373"/>
      <c r="AG13" s="374"/>
      <c r="AH13" s="372">
        <v>1584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357924</v>
      </c>
      <c r="BO13" s="420"/>
      <c r="BP13" s="420"/>
      <c r="BQ13" s="420"/>
      <c r="BR13" s="420"/>
      <c r="BS13" s="420"/>
      <c r="BT13" s="420"/>
      <c r="BU13" s="421"/>
      <c r="BV13" s="419">
        <v>859072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21369</v>
      </c>
      <c r="S14" s="507"/>
      <c r="T14" s="507"/>
      <c r="U14" s="507"/>
      <c r="V14" s="508"/>
      <c r="W14" s="510"/>
      <c r="X14" s="408"/>
      <c r="Y14" s="408"/>
      <c r="Z14" s="408"/>
      <c r="AA14" s="408"/>
      <c r="AB14" s="409"/>
      <c r="AC14" s="499">
        <v>13</v>
      </c>
      <c r="AD14" s="500"/>
      <c r="AE14" s="500"/>
      <c r="AF14" s="500"/>
      <c r="AG14" s="501"/>
      <c r="AH14" s="499">
        <v>14.2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31</v>
      </c>
      <c r="CU14" s="517"/>
      <c r="CV14" s="517"/>
      <c r="CW14" s="517"/>
      <c r="CX14" s="517"/>
      <c r="CY14" s="517"/>
      <c r="CZ14" s="517"/>
      <c r="DA14" s="518"/>
      <c r="DB14" s="516">
        <v>37.5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21110</v>
      </c>
      <c r="S15" s="507"/>
      <c r="T15" s="507"/>
      <c r="U15" s="507"/>
      <c r="V15" s="508"/>
      <c r="W15" s="509" t="s">
        <v>137</v>
      </c>
      <c r="X15" s="405"/>
      <c r="Y15" s="405"/>
      <c r="Z15" s="405"/>
      <c r="AA15" s="405"/>
      <c r="AB15" s="406"/>
      <c r="AC15" s="372">
        <v>2978</v>
      </c>
      <c r="AD15" s="373"/>
      <c r="AE15" s="373"/>
      <c r="AF15" s="373"/>
      <c r="AG15" s="374"/>
      <c r="AH15" s="372">
        <v>3019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4170539</v>
      </c>
      <c r="BO15" s="449"/>
      <c r="BP15" s="449"/>
      <c r="BQ15" s="449"/>
      <c r="BR15" s="449"/>
      <c r="BS15" s="449"/>
      <c r="BT15" s="449"/>
      <c r="BU15" s="450"/>
      <c r="BV15" s="448">
        <v>4209810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28.3</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8010179</v>
      </c>
      <c r="BO16" s="420"/>
      <c r="BP16" s="420"/>
      <c r="BQ16" s="420"/>
      <c r="BR16" s="420"/>
      <c r="BS16" s="420"/>
      <c r="BT16" s="420"/>
      <c r="BU16" s="421"/>
      <c r="BV16" s="419">
        <v>7971047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6187</v>
      </c>
      <c r="AD17" s="373"/>
      <c r="AE17" s="373"/>
      <c r="AF17" s="373"/>
      <c r="AG17" s="374"/>
      <c r="AH17" s="372">
        <v>6568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5315597</v>
      </c>
      <c r="BO17" s="420"/>
      <c r="BP17" s="420"/>
      <c r="BQ17" s="420"/>
      <c r="BR17" s="420"/>
      <c r="BS17" s="420"/>
      <c r="BT17" s="420"/>
      <c r="BU17" s="421"/>
      <c r="BV17" s="419">
        <v>5401731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130.55000000000001</v>
      </c>
      <c r="M18" s="472"/>
      <c r="N18" s="472"/>
      <c r="O18" s="472"/>
      <c r="P18" s="472"/>
      <c r="Q18" s="472"/>
      <c r="R18" s="473"/>
      <c r="S18" s="473"/>
      <c r="T18" s="473"/>
      <c r="U18" s="473"/>
      <c r="V18" s="474"/>
      <c r="W18" s="490"/>
      <c r="X18" s="491"/>
      <c r="Y18" s="491"/>
      <c r="Z18" s="491"/>
      <c r="AA18" s="491"/>
      <c r="AB18" s="515"/>
      <c r="AC18" s="389">
        <v>58.7</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8541243</v>
      </c>
      <c r="BO18" s="420"/>
      <c r="BP18" s="420"/>
      <c r="BQ18" s="420"/>
      <c r="BR18" s="420"/>
      <c r="BS18" s="420"/>
      <c r="BT18" s="420"/>
      <c r="BU18" s="421"/>
      <c r="BV18" s="419">
        <v>8608269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12255732</v>
      </c>
      <c r="BO19" s="420"/>
      <c r="BP19" s="420"/>
      <c r="BQ19" s="420"/>
      <c r="BR19" s="420"/>
      <c r="BS19" s="420"/>
      <c r="BT19" s="420"/>
      <c r="BU19" s="421"/>
      <c r="BV19" s="419">
        <v>12764476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8789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17312645</v>
      </c>
      <c r="BO22" s="449"/>
      <c r="BP22" s="449"/>
      <c r="BQ22" s="449"/>
      <c r="BR22" s="449"/>
      <c r="BS22" s="449"/>
      <c r="BT22" s="449"/>
      <c r="BU22" s="450"/>
      <c r="BV22" s="448">
        <v>18155103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14526818</v>
      </c>
      <c r="BO23" s="420"/>
      <c r="BP23" s="420"/>
      <c r="BQ23" s="420"/>
      <c r="BR23" s="420"/>
      <c r="BS23" s="420"/>
      <c r="BT23" s="420"/>
      <c r="BU23" s="421"/>
      <c r="BV23" s="419">
        <v>15005281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301</v>
      </c>
      <c r="AI24" s="373"/>
      <c r="AJ24" s="373"/>
      <c r="AK24" s="373"/>
      <c r="AL24" s="374"/>
      <c r="AM24" s="372">
        <v>962899</v>
      </c>
      <c r="AN24" s="373"/>
      <c r="AO24" s="373"/>
      <c r="AP24" s="373"/>
      <c r="AQ24" s="373"/>
      <c r="AR24" s="374"/>
      <c r="AS24" s="372">
        <v>3199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13465809</v>
      </c>
      <c r="BO24" s="420"/>
      <c r="BP24" s="420"/>
      <c r="BQ24" s="420"/>
      <c r="BR24" s="420"/>
      <c r="BS24" s="420"/>
      <c r="BT24" s="420"/>
      <c r="BU24" s="421"/>
      <c r="BV24" s="419">
        <v>13849032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6560</v>
      </c>
      <c r="R25" s="373"/>
      <c r="S25" s="373"/>
      <c r="T25" s="373"/>
      <c r="U25" s="373"/>
      <c r="V25" s="374"/>
      <c r="W25" s="462"/>
      <c r="X25" s="399"/>
      <c r="Y25" s="400"/>
      <c r="Z25" s="375" t="s">
        <v>165</v>
      </c>
      <c r="AA25" s="376"/>
      <c r="AB25" s="376"/>
      <c r="AC25" s="376"/>
      <c r="AD25" s="376"/>
      <c r="AE25" s="376"/>
      <c r="AF25" s="376"/>
      <c r="AG25" s="377"/>
      <c r="AH25" s="372">
        <v>65</v>
      </c>
      <c r="AI25" s="373"/>
      <c r="AJ25" s="373"/>
      <c r="AK25" s="373"/>
      <c r="AL25" s="374"/>
      <c r="AM25" s="372">
        <v>185380</v>
      </c>
      <c r="AN25" s="373"/>
      <c r="AO25" s="373"/>
      <c r="AP25" s="373"/>
      <c r="AQ25" s="373"/>
      <c r="AR25" s="374"/>
      <c r="AS25" s="372">
        <v>2852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151083</v>
      </c>
      <c r="BO25" s="449"/>
      <c r="BP25" s="449"/>
      <c r="BQ25" s="449"/>
      <c r="BR25" s="449"/>
      <c r="BS25" s="449"/>
      <c r="BT25" s="449"/>
      <c r="BU25" s="450"/>
      <c r="BV25" s="448">
        <v>51110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5840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4130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30366</v>
      </c>
      <c r="AN27" s="373"/>
      <c r="AO27" s="373"/>
      <c r="AP27" s="373"/>
      <c r="AQ27" s="373"/>
      <c r="AR27" s="374"/>
      <c r="AS27" s="372">
        <v>4338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865555</v>
      </c>
      <c r="BO27" s="454"/>
      <c r="BP27" s="454"/>
      <c r="BQ27" s="454"/>
      <c r="BR27" s="454"/>
      <c r="BS27" s="454"/>
      <c r="BT27" s="454"/>
      <c r="BU27" s="455"/>
      <c r="BV27" s="453">
        <v>865234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3055101</v>
      </c>
      <c r="BO28" s="449"/>
      <c r="BP28" s="449"/>
      <c r="BQ28" s="449"/>
      <c r="BR28" s="449"/>
      <c r="BS28" s="449"/>
      <c r="BT28" s="449"/>
      <c r="BU28" s="450"/>
      <c r="BV28" s="448">
        <v>2521449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3220</v>
      </c>
      <c r="R29" s="373"/>
      <c r="S29" s="373"/>
      <c r="T29" s="373"/>
      <c r="U29" s="373"/>
      <c r="V29" s="374"/>
      <c r="W29" s="463"/>
      <c r="X29" s="464"/>
      <c r="Y29" s="465"/>
      <c r="Z29" s="375" t="s">
        <v>177</v>
      </c>
      <c r="AA29" s="376"/>
      <c r="AB29" s="376"/>
      <c r="AC29" s="376"/>
      <c r="AD29" s="376"/>
      <c r="AE29" s="376"/>
      <c r="AF29" s="376"/>
      <c r="AG29" s="377"/>
      <c r="AH29" s="372">
        <v>308</v>
      </c>
      <c r="AI29" s="373"/>
      <c r="AJ29" s="373"/>
      <c r="AK29" s="373"/>
      <c r="AL29" s="374"/>
      <c r="AM29" s="372">
        <v>993265</v>
      </c>
      <c r="AN29" s="373"/>
      <c r="AO29" s="373"/>
      <c r="AP29" s="373"/>
      <c r="AQ29" s="373"/>
      <c r="AR29" s="374"/>
      <c r="AS29" s="372">
        <v>3225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652297</v>
      </c>
      <c r="BO29" s="420"/>
      <c r="BP29" s="420"/>
      <c r="BQ29" s="420"/>
      <c r="BR29" s="420"/>
      <c r="BS29" s="420"/>
      <c r="BT29" s="420"/>
      <c r="BU29" s="421"/>
      <c r="BV29" s="419">
        <v>612611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4786581</v>
      </c>
      <c r="BO30" s="454"/>
      <c r="BP30" s="454"/>
      <c r="BQ30" s="454"/>
      <c r="BR30" s="454"/>
      <c r="BS30" s="454"/>
      <c r="BT30" s="454"/>
      <c r="BU30" s="455"/>
      <c r="BV30" s="453">
        <v>4584886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松浦魚市場特別会計</v>
      </c>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北松北部環境組合</v>
      </c>
      <c r="BZ34" s="368"/>
      <c r="CA34" s="368"/>
      <c r="CB34" s="368"/>
      <c r="CC34" s="368"/>
      <c r="CD34" s="368"/>
      <c r="CE34" s="368"/>
      <c r="CF34" s="368"/>
      <c r="CG34" s="368"/>
      <c r="CH34" s="368"/>
      <c r="CI34" s="368"/>
      <c r="CJ34" s="368"/>
      <c r="CK34" s="368"/>
      <c r="CL34" s="368"/>
      <c r="CM34" s="368"/>
      <c r="CN34" s="181"/>
      <c r="CO34" s="367">
        <f>IF(CQ34="","",MAX(C34:D43,U34:V43,AM34:AN43,BE34:BF43,BW34:BX43)+1)</f>
        <v>26</v>
      </c>
      <c r="CP34" s="367"/>
      <c r="CQ34" s="368" t="str">
        <f>IF('各会計、関係団体の財政状況及び健全化判断比率'!BS7="","",'各会計、関係団体の財政状況及び健全化判断比率'!BS7)</f>
        <v>長崎県林業公社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青島診療所事業特別会計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IF('各会計、関係団体の財政状況及び健全化判断比率'!B38="","",'各会計、関係団体の財政状況及び健全化判断比率'!B38)</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長崎県市町村総合事務組合（一般会計）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鉱害復旧灌漑用水施設維持管理事業特別会計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IF('各会計、関係団体の財政状況及び健全化判断比率'!B36="","",'各会計、関係団体の財政状況及び健全化判断比率'!B36)</f>
        <v>下水道事業会計</v>
      </c>
      <c r="AP36" s="368"/>
      <c r="AQ36" s="368"/>
      <c r="AR36" s="368"/>
      <c r="AS36" s="368"/>
      <c r="AT36" s="368"/>
      <c r="AU36" s="368"/>
      <c r="AV36" s="368"/>
      <c r="AW36" s="368"/>
      <c r="AX36" s="368"/>
      <c r="AY36" s="368"/>
      <c r="AZ36" s="368"/>
      <c r="BA36" s="368"/>
      <c r="BB36" s="368"/>
      <c r="BC36" s="368"/>
      <c r="BD36" s="181"/>
      <c r="BE36" s="367">
        <f t="shared" si="1"/>
        <v>15</v>
      </c>
      <c r="BF36" s="367"/>
      <c r="BG36" s="368" t="str">
        <f>IF('各会計、関係団体の財政状況及び健全化判断比率'!B39="","",'各会計、関係団体の財政状況及び健全化判断比率'!B39)</f>
        <v>臨海土地造成事業特別会計</v>
      </c>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長崎県市町村総合事務組合（市町村会館管理事業特別会計）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16</v>
      </c>
      <c r="BF37" s="367"/>
      <c r="BG37" s="368" t="str">
        <f>IF('各会計、関係団体の財政状況及び健全化判断比率'!B40="","",'各会計、関係団体の財政状況及び健全化判断比率'!B40)</f>
        <v>工業団地造成事業特別会計</v>
      </c>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長崎県市町村総合事務組合（市町村会館馬町別館管理事業特別会計）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福島診療所事業特別会計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長崎県市町村総合事務組合（公平委員会事業特別会計）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鷹島診療所事業特別会計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22</v>
      </c>
      <c r="BX39" s="367"/>
      <c r="BY39" s="368" t="str">
        <f>IF('各会計、関係団体の財政状況及び健全化判断比率'!B73="","",'各会計、関係団体の財政状況及び健全化判断比率'!B73)</f>
        <v>長崎県市町村総合事務組合（行政不服審査会事業特別会計）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23</v>
      </c>
      <c r="BX40" s="367"/>
      <c r="BY40" s="368" t="str">
        <f>IF('各会計、関係団体の財政状況及び健全化判断比率'!B74="","",'各会計、関係団体の財政状況及び健全化判断比率'!B74)</f>
        <v>長崎県市町村総合事務組合（交通災害共済事業特別会計）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24</v>
      </c>
      <c r="BX41" s="367"/>
      <c r="BY41" s="368" t="str">
        <f>IF('各会計、関係団体の財政状況及び健全化判断比率'!B75="","",'各会計、関係団体の財政状況及び健全化判断比率'!B75)</f>
        <v>長崎県後期高齢者医療広域連合（普通会計）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25</v>
      </c>
      <c r="BX42" s="367"/>
      <c r="BY42" s="368" t="str">
        <f>IF('各会計、関係団体の財政状況及び健全化判断比率'!B76="","",'各会計、関係団体の財政状況及び健全化判断比率'!B76)</f>
        <v>長崎県後期高齢者医療広域連合（後期高齢者医療事業会計）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L+eqUQlcPvb6CPHZbdEEdKKKHSeH5LAwBykaOp8ZAgtCn2HphtRvpbd5q4abXjNbT0oA5o1zSLRBwaVRMCcMw==" saltValue="6Hr4Yd4ILwWeIKDTYkNM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4532178</v>
      </c>
      <c r="S5" s="677"/>
      <c r="T5" s="677"/>
      <c r="U5" s="677"/>
      <c r="V5" s="677"/>
      <c r="W5" s="677"/>
      <c r="X5" s="677"/>
      <c r="Y5" s="702"/>
      <c r="Z5" s="715">
        <v>23.1</v>
      </c>
      <c r="AA5" s="715"/>
      <c r="AB5" s="715"/>
      <c r="AC5" s="715"/>
      <c r="AD5" s="716">
        <v>4532178</v>
      </c>
      <c r="AE5" s="716"/>
      <c r="AF5" s="716"/>
      <c r="AG5" s="716"/>
      <c r="AH5" s="716"/>
      <c r="AI5" s="716"/>
      <c r="AJ5" s="716"/>
      <c r="AK5" s="716"/>
      <c r="AL5" s="703">
        <v>49.2</v>
      </c>
      <c r="AM5" s="685"/>
      <c r="AN5" s="685"/>
      <c r="AO5" s="704"/>
      <c r="AP5" s="679" t="s">
        <v>216</v>
      </c>
      <c r="AQ5" s="680"/>
      <c r="AR5" s="680"/>
      <c r="AS5" s="680"/>
      <c r="AT5" s="680"/>
      <c r="AU5" s="680"/>
      <c r="AV5" s="680"/>
      <c r="AW5" s="680"/>
      <c r="AX5" s="680"/>
      <c r="AY5" s="680"/>
      <c r="AZ5" s="680"/>
      <c r="BA5" s="680"/>
      <c r="BB5" s="680"/>
      <c r="BC5" s="680"/>
      <c r="BD5" s="680"/>
      <c r="BE5" s="680"/>
      <c r="BF5" s="681"/>
      <c r="BG5" s="621">
        <v>4531694</v>
      </c>
      <c r="BH5" s="622"/>
      <c r="BI5" s="622"/>
      <c r="BJ5" s="622"/>
      <c r="BK5" s="622"/>
      <c r="BL5" s="622"/>
      <c r="BM5" s="622"/>
      <c r="BN5" s="623"/>
      <c r="BO5" s="659">
        <v>100</v>
      </c>
      <c r="BP5" s="659"/>
      <c r="BQ5" s="659"/>
      <c r="BR5" s="659"/>
      <c r="BS5" s="660">
        <v>26228</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196982</v>
      </c>
      <c r="S6" s="622"/>
      <c r="T6" s="622"/>
      <c r="U6" s="622"/>
      <c r="V6" s="622"/>
      <c r="W6" s="622"/>
      <c r="X6" s="622"/>
      <c r="Y6" s="623"/>
      <c r="Z6" s="659">
        <v>1</v>
      </c>
      <c r="AA6" s="659"/>
      <c r="AB6" s="659"/>
      <c r="AC6" s="659"/>
      <c r="AD6" s="660">
        <v>196982</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4531694</v>
      </c>
      <c r="BH6" s="622"/>
      <c r="BI6" s="622"/>
      <c r="BJ6" s="622"/>
      <c r="BK6" s="622"/>
      <c r="BL6" s="622"/>
      <c r="BM6" s="622"/>
      <c r="BN6" s="623"/>
      <c r="BO6" s="659">
        <v>100</v>
      </c>
      <c r="BP6" s="659"/>
      <c r="BQ6" s="659"/>
      <c r="BR6" s="659"/>
      <c r="BS6" s="660">
        <v>26228</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192831</v>
      </c>
      <c r="CS6" s="622"/>
      <c r="CT6" s="622"/>
      <c r="CU6" s="622"/>
      <c r="CV6" s="622"/>
      <c r="CW6" s="622"/>
      <c r="CX6" s="622"/>
      <c r="CY6" s="623"/>
      <c r="CZ6" s="703">
        <v>1</v>
      </c>
      <c r="DA6" s="685"/>
      <c r="DB6" s="685"/>
      <c r="DC6" s="705"/>
      <c r="DD6" s="627">
        <v>35200</v>
      </c>
      <c r="DE6" s="622"/>
      <c r="DF6" s="622"/>
      <c r="DG6" s="622"/>
      <c r="DH6" s="622"/>
      <c r="DI6" s="622"/>
      <c r="DJ6" s="622"/>
      <c r="DK6" s="622"/>
      <c r="DL6" s="622"/>
      <c r="DM6" s="622"/>
      <c r="DN6" s="622"/>
      <c r="DO6" s="622"/>
      <c r="DP6" s="623"/>
      <c r="DQ6" s="627">
        <v>192373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593</v>
      </c>
      <c r="S7" s="622"/>
      <c r="T7" s="622"/>
      <c r="U7" s="622"/>
      <c r="V7" s="622"/>
      <c r="W7" s="622"/>
      <c r="X7" s="622"/>
      <c r="Y7" s="623"/>
      <c r="Z7" s="659">
        <v>0</v>
      </c>
      <c r="AA7" s="659"/>
      <c r="AB7" s="659"/>
      <c r="AC7" s="659"/>
      <c r="AD7" s="660">
        <v>593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897549</v>
      </c>
      <c r="BH7" s="622"/>
      <c r="BI7" s="622"/>
      <c r="BJ7" s="622"/>
      <c r="BK7" s="622"/>
      <c r="BL7" s="622"/>
      <c r="BM7" s="622"/>
      <c r="BN7" s="623"/>
      <c r="BO7" s="659">
        <v>19.8</v>
      </c>
      <c r="BP7" s="659"/>
      <c r="BQ7" s="659"/>
      <c r="BR7" s="659"/>
      <c r="BS7" s="660">
        <v>26228</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3498687</v>
      </c>
      <c r="CS7" s="622"/>
      <c r="CT7" s="622"/>
      <c r="CU7" s="622"/>
      <c r="CV7" s="622"/>
      <c r="CW7" s="622"/>
      <c r="CX7" s="622"/>
      <c r="CY7" s="623"/>
      <c r="CZ7" s="659">
        <v>18.399999999999999</v>
      </c>
      <c r="DA7" s="659"/>
      <c r="DB7" s="659"/>
      <c r="DC7" s="659"/>
      <c r="DD7" s="627">
        <v>8626</v>
      </c>
      <c r="DE7" s="622"/>
      <c r="DF7" s="622"/>
      <c r="DG7" s="622"/>
      <c r="DH7" s="622"/>
      <c r="DI7" s="622"/>
      <c r="DJ7" s="622"/>
      <c r="DK7" s="622"/>
      <c r="DL7" s="622"/>
      <c r="DM7" s="622"/>
      <c r="DN7" s="622"/>
      <c r="DO7" s="622"/>
      <c r="DP7" s="623"/>
      <c r="DQ7" s="627">
        <v>2243661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7434</v>
      </c>
      <c r="S8" s="622"/>
      <c r="T8" s="622"/>
      <c r="U8" s="622"/>
      <c r="V8" s="622"/>
      <c r="W8" s="622"/>
      <c r="X8" s="622"/>
      <c r="Y8" s="623"/>
      <c r="Z8" s="659">
        <v>0</v>
      </c>
      <c r="AA8" s="659"/>
      <c r="AB8" s="659"/>
      <c r="AC8" s="659"/>
      <c r="AD8" s="660">
        <v>7434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35889</v>
      </c>
      <c r="BH8" s="622"/>
      <c r="BI8" s="622"/>
      <c r="BJ8" s="622"/>
      <c r="BK8" s="622"/>
      <c r="BL8" s="622"/>
      <c r="BM8" s="622"/>
      <c r="BN8" s="623"/>
      <c r="BO8" s="659">
        <v>0.8</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5807029</v>
      </c>
      <c r="CS8" s="622"/>
      <c r="CT8" s="622"/>
      <c r="CU8" s="622"/>
      <c r="CV8" s="622"/>
      <c r="CW8" s="622"/>
      <c r="CX8" s="622"/>
      <c r="CY8" s="623"/>
      <c r="CZ8" s="659">
        <v>30.5</v>
      </c>
      <c r="DA8" s="659"/>
      <c r="DB8" s="659"/>
      <c r="DC8" s="659"/>
      <c r="DD8" s="627">
        <v>46917</v>
      </c>
      <c r="DE8" s="622"/>
      <c r="DF8" s="622"/>
      <c r="DG8" s="622"/>
      <c r="DH8" s="622"/>
      <c r="DI8" s="622"/>
      <c r="DJ8" s="622"/>
      <c r="DK8" s="622"/>
      <c r="DL8" s="622"/>
      <c r="DM8" s="622"/>
      <c r="DN8" s="622"/>
      <c r="DO8" s="622"/>
      <c r="DP8" s="623"/>
      <c r="DQ8" s="627">
        <v>2745327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9280</v>
      </c>
      <c r="S9" s="622"/>
      <c r="T9" s="622"/>
      <c r="U9" s="622"/>
      <c r="V9" s="622"/>
      <c r="W9" s="622"/>
      <c r="X9" s="622"/>
      <c r="Y9" s="623"/>
      <c r="Z9" s="659">
        <v>0</v>
      </c>
      <c r="AA9" s="659"/>
      <c r="AB9" s="659"/>
      <c r="AC9" s="659"/>
      <c r="AD9" s="660">
        <v>9280</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713388</v>
      </c>
      <c r="BH9" s="622"/>
      <c r="BI9" s="622"/>
      <c r="BJ9" s="622"/>
      <c r="BK9" s="622"/>
      <c r="BL9" s="622"/>
      <c r="BM9" s="622"/>
      <c r="BN9" s="623"/>
      <c r="BO9" s="659">
        <v>15.7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1966165</v>
      </c>
      <c r="CS9" s="622"/>
      <c r="CT9" s="622"/>
      <c r="CU9" s="622"/>
      <c r="CV9" s="622"/>
      <c r="CW9" s="622"/>
      <c r="CX9" s="622"/>
      <c r="CY9" s="623"/>
      <c r="CZ9" s="659">
        <v>10.3</v>
      </c>
      <c r="DA9" s="659"/>
      <c r="DB9" s="659"/>
      <c r="DC9" s="659"/>
      <c r="DD9" s="627">
        <v>159693</v>
      </c>
      <c r="DE9" s="622"/>
      <c r="DF9" s="622"/>
      <c r="DG9" s="622"/>
      <c r="DH9" s="622"/>
      <c r="DI9" s="622"/>
      <c r="DJ9" s="622"/>
      <c r="DK9" s="622"/>
      <c r="DL9" s="622"/>
      <c r="DM9" s="622"/>
      <c r="DN9" s="622"/>
      <c r="DO9" s="622"/>
      <c r="DP9" s="623"/>
      <c r="DQ9" s="627">
        <v>1507768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56120</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11611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11590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534965</v>
      </c>
      <c r="S11" s="622"/>
      <c r="T11" s="622"/>
      <c r="U11" s="622"/>
      <c r="V11" s="622"/>
      <c r="W11" s="622"/>
      <c r="X11" s="622"/>
      <c r="Y11" s="623"/>
      <c r="Z11" s="624">
        <v>2.7</v>
      </c>
      <c r="AA11" s="625"/>
      <c r="AB11" s="625"/>
      <c r="AC11" s="626"/>
      <c r="AD11" s="627">
        <v>534965</v>
      </c>
      <c r="AE11" s="622"/>
      <c r="AF11" s="622"/>
      <c r="AG11" s="622"/>
      <c r="AH11" s="622"/>
      <c r="AI11" s="622"/>
      <c r="AJ11" s="622"/>
      <c r="AK11" s="623"/>
      <c r="AL11" s="624">
        <v>5.8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92152</v>
      </c>
      <c r="BH11" s="622"/>
      <c r="BI11" s="622"/>
      <c r="BJ11" s="622"/>
      <c r="BK11" s="622"/>
      <c r="BL11" s="622"/>
      <c r="BM11" s="622"/>
      <c r="BN11" s="623"/>
      <c r="BO11" s="659">
        <v>2</v>
      </c>
      <c r="BP11" s="659"/>
      <c r="BQ11" s="659"/>
      <c r="BR11" s="659"/>
      <c r="BS11" s="660">
        <v>26228</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1133185</v>
      </c>
      <c r="CS11" s="622"/>
      <c r="CT11" s="622"/>
      <c r="CU11" s="622"/>
      <c r="CV11" s="622"/>
      <c r="CW11" s="622"/>
      <c r="CX11" s="622"/>
      <c r="CY11" s="623"/>
      <c r="CZ11" s="659">
        <v>6</v>
      </c>
      <c r="DA11" s="659"/>
      <c r="DB11" s="659"/>
      <c r="DC11" s="659"/>
      <c r="DD11" s="627">
        <v>223869</v>
      </c>
      <c r="DE11" s="622"/>
      <c r="DF11" s="622"/>
      <c r="DG11" s="622"/>
      <c r="DH11" s="622"/>
      <c r="DI11" s="622"/>
      <c r="DJ11" s="622"/>
      <c r="DK11" s="622"/>
      <c r="DL11" s="622"/>
      <c r="DM11" s="622"/>
      <c r="DN11" s="622"/>
      <c r="DO11" s="622"/>
      <c r="DP11" s="623"/>
      <c r="DQ11" s="627">
        <v>587815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3372535</v>
      </c>
      <c r="BH12" s="622"/>
      <c r="BI12" s="622"/>
      <c r="BJ12" s="622"/>
      <c r="BK12" s="622"/>
      <c r="BL12" s="622"/>
      <c r="BM12" s="622"/>
      <c r="BN12" s="623"/>
      <c r="BO12" s="659">
        <v>74.400000000000006</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710430</v>
      </c>
      <c r="CS12" s="622"/>
      <c r="CT12" s="622"/>
      <c r="CU12" s="622"/>
      <c r="CV12" s="622"/>
      <c r="CW12" s="622"/>
      <c r="CX12" s="622"/>
      <c r="CY12" s="623"/>
      <c r="CZ12" s="659">
        <v>3.7</v>
      </c>
      <c r="DA12" s="659"/>
      <c r="DB12" s="659"/>
      <c r="DC12" s="659"/>
      <c r="DD12" s="627">
        <v>11271</v>
      </c>
      <c r="DE12" s="622"/>
      <c r="DF12" s="622"/>
      <c r="DG12" s="622"/>
      <c r="DH12" s="622"/>
      <c r="DI12" s="622"/>
      <c r="DJ12" s="622"/>
      <c r="DK12" s="622"/>
      <c r="DL12" s="622"/>
      <c r="DM12" s="622"/>
      <c r="DN12" s="622"/>
      <c r="DO12" s="622"/>
      <c r="DP12" s="623"/>
      <c r="DQ12" s="627">
        <v>463953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3292114</v>
      </c>
      <c r="BH13" s="622"/>
      <c r="BI13" s="622"/>
      <c r="BJ13" s="622"/>
      <c r="BK13" s="622"/>
      <c r="BL13" s="622"/>
      <c r="BM13" s="622"/>
      <c r="BN13" s="623"/>
      <c r="BO13" s="659">
        <v>72.599999999999994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1421344</v>
      </c>
      <c r="CS13" s="622"/>
      <c r="CT13" s="622"/>
      <c r="CU13" s="622"/>
      <c r="CV13" s="622"/>
      <c r="CW13" s="622"/>
      <c r="CX13" s="622"/>
      <c r="CY13" s="623"/>
      <c r="CZ13" s="659">
        <v>7.5</v>
      </c>
      <c r="DA13" s="659"/>
      <c r="DB13" s="659"/>
      <c r="DC13" s="659"/>
      <c r="DD13" s="627">
        <v>854114</v>
      </c>
      <c r="DE13" s="622"/>
      <c r="DF13" s="622"/>
      <c r="DG13" s="622"/>
      <c r="DH13" s="622"/>
      <c r="DI13" s="622"/>
      <c r="DJ13" s="622"/>
      <c r="DK13" s="622"/>
      <c r="DL13" s="622"/>
      <c r="DM13" s="622"/>
      <c r="DN13" s="622"/>
      <c r="DO13" s="622"/>
      <c r="DP13" s="623"/>
      <c r="DQ13" s="627">
        <v>589306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406</v>
      </c>
      <c r="S14" s="622"/>
      <c r="T14" s="622"/>
      <c r="U14" s="622"/>
      <c r="V14" s="622"/>
      <c r="W14" s="622"/>
      <c r="X14" s="622"/>
      <c r="Y14" s="623"/>
      <c r="Z14" s="659">
        <v>0</v>
      </c>
      <c r="AA14" s="659"/>
      <c r="AB14" s="659"/>
      <c r="AC14" s="659"/>
      <c r="AD14" s="660">
        <v>406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101282</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696701</v>
      </c>
      <c r="CS14" s="622"/>
      <c r="CT14" s="622"/>
      <c r="CU14" s="622"/>
      <c r="CV14" s="622"/>
      <c r="CW14" s="622"/>
      <c r="CX14" s="622"/>
      <c r="CY14" s="623"/>
      <c r="CZ14" s="659">
        <v>3.7</v>
      </c>
      <c r="DA14" s="659"/>
      <c r="DB14" s="659"/>
      <c r="DC14" s="659"/>
      <c r="DD14" s="627">
        <v>115286</v>
      </c>
      <c r="DE14" s="622"/>
      <c r="DF14" s="622"/>
      <c r="DG14" s="622"/>
      <c r="DH14" s="622"/>
      <c r="DI14" s="622"/>
      <c r="DJ14" s="622"/>
      <c r="DK14" s="622"/>
      <c r="DL14" s="622"/>
      <c r="DM14" s="622"/>
      <c r="DN14" s="622"/>
      <c r="DO14" s="622"/>
      <c r="DP14" s="623"/>
      <c r="DQ14" s="627">
        <v>592658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160328</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1343915</v>
      </c>
      <c r="CS15" s="622"/>
      <c r="CT15" s="622"/>
      <c r="CU15" s="622"/>
      <c r="CV15" s="622"/>
      <c r="CW15" s="622"/>
      <c r="CX15" s="622"/>
      <c r="CY15" s="623"/>
      <c r="CZ15" s="659">
        <v>7.1</v>
      </c>
      <c r="DA15" s="659"/>
      <c r="DB15" s="659"/>
      <c r="DC15" s="659"/>
      <c r="DD15" s="627">
        <v>69312</v>
      </c>
      <c r="DE15" s="622"/>
      <c r="DF15" s="622"/>
      <c r="DG15" s="622"/>
      <c r="DH15" s="622"/>
      <c r="DI15" s="622"/>
      <c r="DJ15" s="622"/>
      <c r="DK15" s="622"/>
      <c r="DL15" s="622"/>
      <c r="DM15" s="622"/>
      <c r="DN15" s="622"/>
      <c r="DO15" s="622"/>
      <c r="DP15" s="623"/>
      <c r="DQ15" s="627">
        <v>906213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9714</v>
      </c>
      <c r="S16" s="622"/>
      <c r="T16" s="622"/>
      <c r="U16" s="622"/>
      <c r="V16" s="622"/>
      <c r="W16" s="622"/>
      <c r="X16" s="622"/>
      <c r="Y16" s="623"/>
      <c r="Z16" s="659">
        <v>0</v>
      </c>
      <c r="AA16" s="659"/>
      <c r="AB16" s="659"/>
      <c r="AC16" s="659"/>
      <c r="AD16" s="660">
        <v>9714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448113</v>
      </c>
      <c r="CS16" s="622"/>
      <c r="CT16" s="622"/>
      <c r="CU16" s="622"/>
      <c r="CV16" s="622"/>
      <c r="CW16" s="622"/>
      <c r="CX16" s="622"/>
      <c r="CY16" s="623"/>
      <c r="CZ16" s="659">
        <v>2.4</v>
      </c>
      <c r="DA16" s="659"/>
      <c r="DB16" s="659"/>
      <c r="DC16" s="659"/>
      <c r="DD16" s="627" t="s">
        <v>122</v>
      </c>
      <c r="DE16" s="622"/>
      <c r="DF16" s="622"/>
      <c r="DG16" s="622"/>
      <c r="DH16" s="622"/>
      <c r="DI16" s="622"/>
      <c r="DJ16" s="622"/>
      <c r="DK16" s="622"/>
      <c r="DL16" s="622"/>
      <c r="DM16" s="622"/>
      <c r="DN16" s="622"/>
      <c r="DO16" s="622"/>
      <c r="DP16" s="623"/>
      <c r="DQ16" s="627">
        <v>101938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34630</v>
      </c>
      <c r="S17" s="622"/>
      <c r="T17" s="622"/>
      <c r="U17" s="622"/>
      <c r="V17" s="622"/>
      <c r="W17" s="622"/>
      <c r="X17" s="622"/>
      <c r="Y17" s="623"/>
      <c r="Z17" s="659">
        <v>0.2</v>
      </c>
      <c r="AA17" s="659"/>
      <c r="AB17" s="659"/>
      <c r="AC17" s="659"/>
      <c r="AD17" s="660">
        <v>34630</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1778444</v>
      </c>
      <c r="CS17" s="622"/>
      <c r="CT17" s="622"/>
      <c r="CU17" s="622"/>
      <c r="CV17" s="622"/>
      <c r="CW17" s="622"/>
      <c r="CX17" s="622"/>
      <c r="CY17" s="623"/>
      <c r="CZ17" s="659">
        <v>9.4</v>
      </c>
      <c r="DA17" s="659"/>
      <c r="DB17" s="659"/>
      <c r="DC17" s="659"/>
      <c r="DD17" s="627" t="s">
        <v>122</v>
      </c>
      <c r="DE17" s="622"/>
      <c r="DF17" s="622"/>
      <c r="DG17" s="622"/>
      <c r="DH17" s="622"/>
      <c r="DI17" s="622"/>
      <c r="DJ17" s="622"/>
      <c r="DK17" s="622"/>
      <c r="DL17" s="622"/>
      <c r="DM17" s="622"/>
      <c r="DN17" s="622"/>
      <c r="DO17" s="622"/>
      <c r="DP17" s="623"/>
      <c r="DQ17" s="627">
        <v>1682312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13113</v>
      </c>
      <c r="S18" s="622"/>
      <c r="T18" s="622"/>
      <c r="U18" s="622"/>
      <c r="V18" s="622"/>
      <c r="W18" s="622"/>
      <c r="X18" s="622"/>
      <c r="Y18" s="623"/>
      <c r="Z18" s="659">
        <v>0.1</v>
      </c>
      <c r="AA18" s="659"/>
      <c r="AB18" s="659"/>
      <c r="AC18" s="659"/>
      <c r="AD18" s="660">
        <v>13113</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13113</v>
      </c>
      <c r="S19" s="622"/>
      <c r="T19" s="622"/>
      <c r="U19" s="622"/>
      <c r="V19" s="622"/>
      <c r="W19" s="622"/>
      <c r="X19" s="622"/>
      <c r="Y19" s="623"/>
      <c r="Z19" s="659">
        <v>0.1</v>
      </c>
      <c r="AA19" s="659"/>
      <c r="AB19" s="659"/>
      <c r="AC19" s="659"/>
      <c r="AD19" s="660">
        <v>13113</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484</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484</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19008455</v>
      </c>
      <c r="CS20" s="622"/>
      <c r="CT20" s="622"/>
      <c r="CU20" s="622"/>
      <c r="CV20" s="622"/>
      <c r="CW20" s="622"/>
      <c r="CX20" s="622"/>
      <c r="CY20" s="623"/>
      <c r="CZ20" s="659">
        <v>100</v>
      </c>
      <c r="DA20" s="659"/>
      <c r="DB20" s="659"/>
      <c r="DC20" s="659"/>
      <c r="DD20" s="627">
        <v>1524288</v>
      </c>
      <c r="DE20" s="622"/>
      <c r="DF20" s="622"/>
      <c r="DG20" s="622"/>
      <c r="DH20" s="622"/>
      <c r="DI20" s="622"/>
      <c r="DJ20" s="622"/>
      <c r="DK20" s="622"/>
      <c r="DL20" s="622"/>
      <c r="DM20" s="622"/>
      <c r="DN20" s="622"/>
      <c r="DO20" s="622"/>
      <c r="DP20" s="623"/>
      <c r="DQ20" s="627">
        <v>11624914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5099045</v>
      </c>
      <c r="S21" s="622"/>
      <c r="T21" s="622"/>
      <c r="U21" s="622"/>
      <c r="V21" s="622"/>
      <c r="W21" s="622"/>
      <c r="X21" s="622"/>
      <c r="Y21" s="623"/>
      <c r="Z21" s="659">
        <v>26</v>
      </c>
      <c r="AA21" s="659"/>
      <c r="AB21" s="659"/>
      <c r="AC21" s="659"/>
      <c r="AD21" s="660">
        <v>3872706</v>
      </c>
      <c r="AE21" s="660"/>
      <c r="AF21" s="660"/>
      <c r="AG21" s="660"/>
      <c r="AH21" s="660"/>
      <c r="AI21" s="660"/>
      <c r="AJ21" s="660"/>
      <c r="AK21" s="660"/>
      <c r="AL21" s="624">
        <v>42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484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3872706</v>
      </c>
      <c r="S22" s="622"/>
      <c r="T22" s="622"/>
      <c r="U22" s="622"/>
      <c r="V22" s="622"/>
      <c r="W22" s="622"/>
      <c r="X22" s="622"/>
      <c r="Y22" s="623"/>
      <c r="Z22" s="659">
        <v>19.7</v>
      </c>
      <c r="AA22" s="659"/>
      <c r="AB22" s="659"/>
      <c r="AC22" s="659"/>
      <c r="AD22" s="660">
        <v>3872706</v>
      </c>
      <c r="AE22" s="660"/>
      <c r="AF22" s="660"/>
      <c r="AG22" s="660"/>
      <c r="AH22" s="660"/>
      <c r="AI22" s="660"/>
      <c r="AJ22" s="660"/>
      <c r="AK22" s="660"/>
      <c r="AL22" s="624">
        <v>42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1226339</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8704842</v>
      </c>
      <c r="CS24" s="677"/>
      <c r="CT24" s="677"/>
      <c r="CU24" s="677"/>
      <c r="CV24" s="677"/>
      <c r="CW24" s="677"/>
      <c r="CX24" s="677"/>
      <c r="CY24" s="702"/>
      <c r="CZ24" s="703">
        <v>45.8</v>
      </c>
      <c r="DA24" s="685"/>
      <c r="DB24" s="685"/>
      <c r="DC24" s="705"/>
      <c r="DD24" s="701">
        <v>5836150</v>
      </c>
      <c r="DE24" s="677"/>
      <c r="DF24" s="677"/>
      <c r="DG24" s="677"/>
      <c r="DH24" s="677"/>
      <c r="DI24" s="677"/>
      <c r="DJ24" s="677"/>
      <c r="DK24" s="702"/>
      <c r="DL24" s="701">
        <v>5323845</v>
      </c>
      <c r="DM24" s="677"/>
      <c r="DN24" s="677"/>
      <c r="DO24" s="677"/>
      <c r="DP24" s="677"/>
      <c r="DQ24" s="677"/>
      <c r="DR24" s="677"/>
      <c r="DS24" s="677"/>
      <c r="DT24" s="677"/>
      <c r="DU24" s="677"/>
      <c r="DV24" s="702"/>
      <c r="DW24" s="703">
        <v>57.4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10438340</v>
      </c>
      <c r="S25" s="622"/>
      <c r="T25" s="622"/>
      <c r="U25" s="622"/>
      <c r="V25" s="622"/>
      <c r="W25" s="622"/>
      <c r="X25" s="622"/>
      <c r="Y25" s="623"/>
      <c r="Z25" s="659">
        <v>53.2</v>
      </c>
      <c r="AA25" s="659"/>
      <c r="AB25" s="659"/>
      <c r="AC25" s="659"/>
      <c r="AD25" s="660">
        <v>9212001</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3054284</v>
      </c>
      <c r="CS25" s="634"/>
      <c r="CT25" s="634"/>
      <c r="CU25" s="634"/>
      <c r="CV25" s="634"/>
      <c r="CW25" s="634"/>
      <c r="CX25" s="634"/>
      <c r="CY25" s="635"/>
      <c r="CZ25" s="624">
        <v>16.100000000000001</v>
      </c>
      <c r="DA25" s="636"/>
      <c r="DB25" s="636"/>
      <c r="DC25" s="637"/>
      <c r="DD25" s="627">
        <v>2809810</v>
      </c>
      <c r="DE25" s="634"/>
      <c r="DF25" s="634"/>
      <c r="DG25" s="634"/>
      <c r="DH25" s="634"/>
      <c r="DI25" s="634"/>
      <c r="DJ25" s="634"/>
      <c r="DK25" s="635"/>
      <c r="DL25" s="627">
        <v>2627948</v>
      </c>
      <c r="DM25" s="634"/>
      <c r="DN25" s="634"/>
      <c r="DO25" s="634"/>
      <c r="DP25" s="634"/>
      <c r="DQ25" s="634"/>
      <c r="DR25" s="634"/>
      <c r="DS25" s="634"/>
      <c r="DT25" s="634"/>
      <c r="DU25" s="634"/>
      <c r="DV25" s="635"/>
      <c r="DW25" s="624">
        <v>28.3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1578</v>
      </c>
      <c r="S26" s="622"/>
      <c r="T26" s="622"/>
      <c r="U26" s="622"/>
      <c r="V26" s="622"/>
      <c r="W26" s="622"/>
      <c r="X26" s="622"/>
      <c r="Y26" s="623"/>
      <c r="Z26" s="659">
        <v>0</v>
      </c>
      <c r="AA26" s="659"/>
      <c r="AB26" s="659"/>
      <c r="AC26" s="659"/>
      <c r="AD26" s="660">
        <v>1578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1780649</v>
      </c>
      <c r="CS26" s="622"/>
      <c r="CT26" s="622"/>
      <c r="CU26" s="622"/>
      <c r="CV26" s="622"/>
      <c r="CW26" s="622"/>
      <c r="CX26" s="622"/>
      <c r="CY26" s="623"/>
      <c r="CZ26" s="624">
        <v>9.4</v>
      </c>
      <c r="DA26" s="636"/>
      <c r="DB26" s="636"/>
      <c r="DC26" s="637"/>
      <c r="DD26" s="627">
        <v>1691308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44332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4532178</v>
      </c>
      <c r="BH27" s="622"/>
      <c r="BI27" s="622"/>
      <c r="BJ27" s="622"/>
      <c r="BK27" s="622"/>
      <c r="BL27" s="622"/>
      <c r="BM27" s="622"/>
      <c r="BN27" s="623"/>
      <c r="BO27" s="659">
        <v>100</v>
      </c>
      <c r="BP27" s="659"/>
      <c r="BQ27" s="659"/>
      <c r="BR27" s="659"/>
      <c r="BS27" s="660">
        <v>26228</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3872114</v>
      </c>
      <c r="CS27" s="634"/>
      <c r="CT27" s="634"/>
      <c r="CU27" s="634"/>
      <c r="CV27" s="634"/>
      <c r="CW27" s="634"/>
      <c r="CX27" s="634"/>
      <c r="CY27" s="635"/>
      <c r="CZ27" s="624">
        <v>20.399999999999999</v>
      </c>
      <c r="DA27" s="636"/>
      <c r="DB27" s="636"/>
      <c r="DC27" s="637"/>
      <c r="DD27" s="627">
        <v>1344028</v>
      </c>
      <c r="DE27" s="634"/>
      <c r="DF27" s="634"/>
      <c r="DG27" s="634"/>
      <c r="DH27" s="634"/>
      <c r="DI27" s="634"/>
      <c r="DJ27" s="634"/>
      <c r="DK27" s="635"/>
      <c r="DL27" s="627">
        <v>1013585</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241718</v>
      </c>
      <c r="S28" s="622"/>
      <c r="T28" s="622"/>
      <c r="U28" s="622"/>
      <c r="V28" s="622"/>
      <c r="W28" s="622"/>
      <c r="X28" s="622"/>
      <c r="Y28" s="623"/>
      <c r="Z28" s="659">
        <v>1.2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1778444</v>
      </c>
      <c r="CS28" s="622"/>
      <c r="CT28" s="622"/>
      <c r="CU28" s="622"/>
      <c r="CV28" s="622"/>
      <c r="CW28" s="622"/>
      <c r="CX28" s="622"/>
      <c r="CY28" s="623"/>
      <c r="CZ28" s="624">
        <v>9.4</v>
      </c>
      <c r="DA28" s="636"/>
      <c r="DB28" s="636"/>
      <c r="DC28" s="637"/>
      <c r="DD28" s="627">
        <v>1682312</v>
      </c>
      <c r="DE28" s="622"/>
      <c r="DF28" s="622"/>
      <c r="DG28" s="622"/>
      <c r="DH28" s="622"/>
      <c r="DI28" s="622"/>
      <c r="DJ28" s="622"/>
      <c r="DK28" s="623"/>
      <c r="DL28" s="627">
        <v>1682312</v>
      </c>
      <c r="DM28" s="622"/>
      <c r="DN28" s="622"/>
      <c r="DO28" s="622"/>
      <c r="DP28" s="622"/>
      <c r="DQ28" s="622"/>
      <c r="DR28" s="622"/>
      <c r="DS28" s="622"/>
      <c r="DT28" s="622"/>
      <c r="DU28" s="622"/>
      <c r="DV28" s="623"/>
      <c r="DW28" s="624">
        <v>18.100000000000001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84120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1778444</v>
      </c>
      <c r="CS29" s="634"/>
      <c r="CT29" s="634"/>
      <c r="CU29" s="634"/>
      <c r="CV29" s="634"/>
      <c r="CW29" s="634"/>
      <c r="CX29" s="634"/>
      <c r="CY29" s="635"/>
      <c r="CZ29" s="624">
        <v>9.4</v>
      </c>
      <c r="DA29" s="636"/>
      <c r="DB29" s="636"/>
      <c r="DC29" s="637"/>
      <c r="DD29" s="627">
        <v>1682312</v>
      </c>
      <c r="DE29" s="634"/>
      <c r="DF29" s="634"/>
      <c r="DG29" s="634"/>
      <c r="DH29" s="634"/>
      <c r="DI29" s="634"/>
      <c r="DJ29" s="634"/>
      <c r="DK29" s="635"/>
      <c r="DL29" s="627">
        <v>1682312</v>
      </c>
      <c r="DM29" s="634"/>
      <c r="DN29" s="634"/>
      <c r="DO29" s="634"/>
      <c r="DP29" s="634"/>
      <c r="DQ29" s="634"/>
      <c r="DR29" s="634"/>
      <c r="DS29" s="634"/>
      <c r="DT29" s="634"/>
      <c r="DU29" s="634"/>
      <c r="DV29" s="635"/>
      <c r="DW29" s="624">
        <v>18.100000000000001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3224354</v>
      </c>
      <c r="S30" s="622"/>
      <c r="T30" s="622"/>
      <c r="U30" s="622"/>
      <c r="V30" s="622"/>
      <c r="W30" s="622"/>
      <c r="X30" s="622"/>
      <c r="Y30" s="623"/>
      <c r="Z30" s="659">
        <v>16.399999999999999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1715458</v>
      </c>
      <c r="CS30" s="622"/>
      <c r="CT30" s="622"/>
      <c r="CU30" s="622"/>
      <c r="CV30" s="622"/>
      <c r="CW30" s="622"/>
      <c r="CX30" s="622"/>
      <c r="CY30" s="623"/>
      <c r="CZ30" s="624">
        <v>9</v>
      </c>
      <c r="DA30" s="636"/>
      <c r="DB30" s="636"/>
      <c r="DC30" s="637"/>
      <c r="DD30" s="627">
        <v>1622881</v>
      </c>
      <c r="DE30" s="622"/>
      <c r="DF30" s="622"/>
      <c r="DG30" s="622"/>
      <c r="DH30" s="622"/>
      <c r="DI30" s="622"/>
      <c r="DJ30" s="622"/>
      <c r="DK30" s="623"/>
      <c r="DL30" s="627">
        <v>1622881</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99.9</v>
      </c>
      <c r="BH31" s="684"/>
      <c r="BI31" s="684"/>
      <c r="BJ31" s="684"/>
      <c r="BK31" s="684"/>
      <c r="BL31" s="684"/>
      <c r="BM31" s="685">
        <v>99.3</v>
      </c>
      <c r="BN31" s="684"/>
      <c r="BO31" s="684"/>
      <c r="BP31" s="684"/>
      <c r="BQ31" s="686"/>
      <c r="BR31" s="683">
        <v>99.8</v>
      </c>
      <c r="BS31" s="684"/>
      <c r="BT31" s="684"/>
      <c r="BU31" s="684"/>
      <c r="BV31" s="684"/>
      <c r="BW31" s="684"/>
      <c r="BX31" s="685">
        <v>99.2</v>
      </c>
      <c r="BY31" s="684"/>
      <c r="BZ31" s="684"/>
      <c r="CA31" s="684"/>
      <c r="CB31" s="686"/>
      <c r="CD31" s="642"/>
      <c r="CE31" s="643"/>
      <c r="CF31" s="618" t="s">
        <v>300</v>
      </c>
      <c r="CG31" s="619"/>
      <c r="CH31" s="619"/>
      <c r="CI31" s="619"/>
      <c r="CJ31" s="619"/>
      <c r="CK31" s="619"/>
      <c r="CL31" s="619"/>
      <c r="CM31" s="619"/>
      <c r="CN31" s="619"/>
      <c r="CO31" s="619"/>
      <c r="CP31" s="619"/>
      <c r="CQ31" s="620"/>
      <c r="CR31" s="621">
        <v>62986</v>
      </c>
      <c r="CS31" s="634"/>
      <c r="CT31" s="634"/>
      <c r="CU31" s="634"/>
      <c r="CV31" s="634"/>
      <c r="CW31" s="634"/>
      <c r="CX31" s="634"/>
      <c r="CY31" s="635"/>
      <c r="CZ31" s="624">
        <v>0.3</v>
      </c>
      <c r="DA31" s="636"/>
      <c r="DB31" s="636"/>
      <c r="DC31" s="637"/>
      <c r="DD31" s="627">
        <v>59431</v>
      </c>
      <c r="DE31" s="634"/>
      <c r="DF31" s="634"/>
      <c r="DG31" s="634"/>
      <c r="DH31" s="634"/>
      <c r="DI31" s="634"/>
      <c r="DJ31" s="634"/>
      <c r="DK31" s="635"/>
      <c r="DL31" s="627">
        <v>59431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1482732</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98.3</v>
      </c>
      <c r="BN32" s="634"/>
      <c r="BO32" s="634"/>
      <c r="BP32" s="634"/>
      <c r="BQ32" s="657"/>
      <c r="BR32" s="687">
        <v>99.3</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58034</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99.9</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8331212</v>
      </c>
      <c r="CS33" s="634"/>
      <c r="CT33" s="634"/>
      <c r="CU33" s="634"/>
      <c r="CV33" s="634"/>
      <c r="CW33" s="634"/>
      <c r="CX33" s="634"/>
      <c r="CY33" s="635"/>
      <c r="CZ33" s="624">
        <v>43.8</v>
      </c>
      <c r="DA33" s="636"/>
      <c r="DB33" s="636"/>
      <c r="DC33" s="637"/>
      <c r="DD33" s="627">
        <v>5407288</v>
      </c>
      <c r="DE33" s="634"/>
      <c r="DF33" s="634"/>
      <c r="DG33" s="634"/>
      <c r="DH33" s="634"/>
      <c r="DI33" s="634"/>
      <c r="DJ33" s="634"/>
      <c r="DK33" s="635"/>
      <c r="DL33" s="627">
        <v>3217398</v>
      </c>
      <c r="DM33" s="634"/>
      <c r="DN33" s="634"/>
      <c r="DO33" s="634"/>
      <c r="DP33" s="634"/>
      <c r="DQ33" s="634"/>
      <c r="DR33" s="634"/>
      <c r="DS33" s="634"/>
      <c r="DT33" s="634"/>
      <c r="DU33" s="634"/>
      <c r="DV33" s="635"/>
      <c r="DW33" s="624">
        <v>34.700000000000003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1187435</v>
      </c>
      <c r="S34" s="622"/>
      <c r="T34" s="622"/>
      <c r="U34" s="622"/>
      <c r="V34" s="622"/>
      <c r="W34" s="622"/>
      <c r="X34" s="622"/>
      <c r="Y34" s="623"/>
      <c r="Z34" s="659">
        <v>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2560180</v>
      </c>
      <c r="CS34" s="622"/>
      <c r="CT34" s="622"/>
      <c r="CU34" s="622"/>
      <c r="CV34" s="622"/>
      <c r="CW34" s="622"/>
      <c r="CX34" s="622"/>
      <c r="CY34" s="623"/>
      <c r="CZ34" s="624">
        <v>13.5</v>
      </c>
      <c r="DA34" s="636"/>
      <c r="DB34" s="636"/>
      <c r="DC34" s="637"/>
      <c r="DD34" s="627">
        <v>1116639</v>
      </c>
      <c r="DE34" s="622"/>
      <c r="DF34" s="622"/>
      <c r="DG34" s="622"/>
      <c r="DH34" s="622"/>
      <c r="DI34" s="622"/>
      <c r="DJ34" s="622"/>
      <c r="DK34" s="623"/>
      <c r="DL34" s="627">
        <v>916735</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809923</v>
      </c>
      <c r="S35" s="622"/>
      <c r="T35" s="622"/>
      <c r="U35" s="622"/>
      <c r="V35" s="622"/>
      <c r="W35" s="622"/>
      <c r="X35" s="622"/>
      <c r="Y35" s="623"/>
      <c r="Z35" s="659">
        <v>4.0999999999999996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186838</v>
      </c>
      <c r="CS35" s="634"/>
      <c r="CT35" s="634"/>
      <c r="CU35" s="634"/>
      <c r="CV35" s="634"/>
      <c r="CW35" s="634"/>
      <c r="CX35" s="634"/>
      <c r="CY35" s="635"/>
      <c r="CZ35" s="624">
        <v>1</v>
      </c>
      <c r="DA35" s="636"/>
      <c r="DB35" s="636"/>
      <c r="DC35" s="637"/>
      <c r="DD35" s="627">
        <v>117007</v>
      </c>
      <c r="DE35" s="634"/>
      <c r="DF35" s="634"/>
      <c r="DG35" s="634"/>
      <c r="DH35" s="634"/>
      <c r="DI35" s="634"/>
      <c r="DJ35" s="634"/>
      <c r="DK35" s="635"/>
      <c r="DL35" s="627">
        <v>103861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783597</v>
      </c>
      <c r="S36" s="622"/>
      <c r="T36" s="622"/>
      <c r="U36" s="622"/>
      <c r="V36" s="622"/>
      <c r="W36" s="622"/>
      <c r="X36" s="622"/>
      <c r="Y36" s="623"/>
      <c r="Z36" s="659">
        <v>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2084030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30671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2507529</v>
      </c>
      <c r="CS36" s="622"/>
      <c r="CT36" s="622"/>
      <c r="CU36" s="622"/>
      <c r="CV36" s="622"/>
      <c r="CW36" s="622"/>
      <c r="CX36" s="622"/>
      <c r="CY36" s="623"/>
      <c r="CZ36" s="624">
        <v>13.2</v>
      </c>
      <c r="DA36" s="636"/>
      <c r="DB36" s="636"/>
      <c r="DC36" s="637"/>
      <c r="DD36" s="627">
        <v>1987594</v>
      </c>
      <c r="DE36" s="622"/>
      <c r="DF36" s="622"/>
      <c r="DG36" s="622"/>
      <c r="DH36" s="622"/>
      <c r="DI36" s="622"/>
      <c r="DJ36" s="622"/>
      <c r="DK36" s="623"/>
      <c r="DL36" s="627">
        <v>1198403</v>
      </c>
      <c r="DM36" s="622"/>
      <c r="DN36" s="622"/>
      <c r="DO36" s="622"/>
      <c r="DP36" s="622"/>
      <c r="DQ36" s="622"/>
      <c r="DR36" s="622"/>
      <c r="DS36" s="622"/>
      <c r="DT36" s="622"/>
      <c r="DU36" s="622"/>
      <c r="DV36" s="623"/>
      <c r="DW36" s="624">
        <v>12.9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410110</v>
      </c>
      <c r="S37" s="622"/>
      <c r="T37" s="622"/>
      <c r="U37" s="622"/>
      <c r="V37" s="622"/>
      <c r="W37" s="622"/>
      <c r="X37" s="622"/>
      <c r="Y37" s="623"/>
      <c r="Z37" s="659">
        <v>2.1</v>
      </c>
      <c r="AA37" s="659"/>
      <c r="AB37" s="659"/>
      <c r="AC37" s="659"/>
      <c r="AD37" s="660">
        <v>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333756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644120</v>
      </c>
      <c r="CS37" s="634"/>
      <c r="CT37" s="634"/>
      <c r="CU37" s="634"/>
      <c r="CV37" s="634"/>
      <c r="CW37" s="634"/>
      <c r="CX37" s="634"/>
      <c r="CY37" s="635"/>
      <c r="CZ37" s="624">
        <v>3.4</v>
      </c>
      <c r="DA37" s="636"/>
      <c r="DB37" s="636"/>
      <c r="DC37" s="637"/>
      <c r="DD37" s="627">
        <v>644120</v>
      </c>
      <c r="DE37" s="634"/>
      <c r="DF37" s="634"/>
      <c r="DG37" s="634"/>
      <c r="DH37" s="634"/>
      <c r="DI37" s="634"/>
      <c r="DJ37" s="634"/>
      <c r="DK37" s="635"/>
      <c r="DL37" s="627">
        <v>622118</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873000</v>
      </c>
      <c r="S38" s="622"/>
      <c r="T38" s="622"/>
      <c r="U38" s="622"/>
      <c r="V38" s="622"/>
      <c r="W38" s="622"/>
      <c r="X38" s="622"/>
      <c r="Y38" s="623"/>
      <c r="Z38" s="659">
        <v>4.4000000000000004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320315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3084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1493471</v>
      </c>
      <c r="CS38" s="622"/>
      <c r="CT38" s="622"/>
      <c r="CU38" s="622"/>
      <c r="CV38" s="622"/>
      <c r="CW38" s="622"/>
      <c r="CX38" s="622"/>
      <c r="CY38" s="623"/>
      <c r="CZ38" s="624">
        <v>7.9</v>
      </c>
      <c r="DA38" s="636"/>
      <c r="DB38" s="636"/>
      <c r="DC38" s="637"/>
      <c r="DD38" s="627">
        <v>1261512</v>
      </c>
      <c r="DE38" s="622"/>
      <c r="DF38" s="622"/>
      <c r="DG38" s="622"/>
      <c r="DH38" s="622"/>
      <c r="DI38" s="622"/>
      <c r="DJ38" s="622"/>
      <c r="DK38" s="623"/>
      <c r="DL38" s="627">
        <v>998059</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59074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4672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1561279</v>
      </c>
      <c r="CS39" s="634"/>
      <c r="CT39" s="634"/>
      <c r="CU39" s="634"/>
      <c r="CV39" s="634"/>
      <c r="CW39" s="634"/>
      <c r="CX39" s="634"/>
      <c r="CY39" s="635"/>
      <c r="CZ39" s="624">
        <v>8.1999999999999993</v>
      </c>
      <c r="DA39" s="636"/>
      <c r="DB39" s="636"/>
      <c r="DC39" s="637"/>
      <c r="DD39" s="627">
        <v>923621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66900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21280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21915</v>
      </c>
      <c r="CS40" s="622"/>
      <c r="CT40" s="622"/>
      <c r="CU40" s="622"/>
      <c r="CV40" s="622"/>
      <c r="CW40" s="622"/>
      <c r="CX40" s="622"/>
      <c r="CY40" s="623"/>
      <c r="CZ40" s="624">
        <v>0.1</v>
      </c>
      <c r="DA40" s="636"/>
      <c r="DB40" s="636"/>
      <c r="DC40" s="637"/>
      <c r="DD40" s="627">
        <v>915</v>
      </c>
      <c r="DE40" s="622"/>
      <c r="DF40" s="622"/>
      <c r="DG40" s="622"/>
      <c r="DH40" s="622"/>
      <c r="DI40" s="622"/>
      <c r="DJ40" s="622"/>
      <c r="DK40" s="623"/>
      <c r="DL40" s="627">
        <v>340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19639273</v>
      </c>
      <c r="S41" s="646"/>
      <c r="T41" s="646"/>
      <c r="U41" s="646"/>
      <c r="V41" s="646"/>
      <c r="W41" s="646"/>
      <c r="X41" s="646"/>
      <c r="Y41" s="649"/>
      <c r="Z41" s="650">
        <v>100</v>
      </c>
      <c r="AA41" s="650"/>
      <c r="AB41" s="650"/>
      <c r="AC41" s="650"/>
      <c r="AD41" s="651">
        <v>9213582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456274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893331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1972401</v>
      </c>
      <c r="CS42" s="634"/>
      <c r="CT42" s="634"/>
      <c r="CU42" s="634"/>
      <c r="CV42" s="634"/>
      <c r="CW42" s="634"/>
      <c r="CX42" s="634"/>
      <c r="CY42" s="635"/>
      <c r="CZ42" s="624">
        <v>10.4</v>
      </c>
      <c r="DA42" s="636"/>
      <c r="DB42" s="636"/>
      <c r="DC42" s="637"/>
      <c r="DD42" s="627">
        <v>381476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143434</v>
      </c>
      <c r="CS43" s="634"/>
      <c r="CT43" s="634"/>
      <c r="CU43" s="634"/>
      <c r="CV43" s="634"/>
      <c r="CW43" s="634"/>
      <c r="CX43" s="634"/>
      <c r="CY43" s="635"/>
      <c r="CZ43" s="624">
        <v>0.8</v>
      </c>
      <c r="DA43" s="636"/>
      <c r="DB43" s="636"/>
      <c r="DC43" s="637"/>
      <c r="DD43" s="627">
        <v>141161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1524288</v>
      </c>
      <c r="CS44" s="622"/>
      <c r="CT44" s="622"/>
      <c r="CU44" s="622"/>
      <c r="CV44" s="622"/>
      <c r="CW44" s="622"/>
      <c r="CX44" s="622"/>
      <c r="CY44" s="623"/>
      <c r="CZ44" s="624">
        <v>8</v>
      </c>
      <c r="DA44" s="625"/>
      <c r="DB44" s="625"/>
      <c r="DC44" s="626"/>
      <c r="DD44" s="627">
        <v>279538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899751</v>
      </c>
      <c r="CS45" s="634"/>
      <c r="CT45" s="634"/>
      <c r="CU45" s="634"/>
      <c r="CV45" s="634"/>
      <c r="CW45" s="634"/>
      <c r="CX45" s="634"/>
      <c r="CY45" s="635"/>
      <c r="CZ45" s="624">
        <v>4.7</v>
      </c>
      <c r="DA45" s="636"/>
      <c r="DB45" s="636"/>
      <c r="DC45" s="637"/>
      <c r="DD45" s="627">
        <v>49583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526207</v>
      </c>
      <c r="CS46" s="622"/>
      <c r="CT46" s="622"/>
      <c r="CU46" s="622"/>
      <c r="CV46" s="622"/>
      <c r="CW46" s="622"/>
      <c r="CX46" s="622"/>
      <c r="CY46" s="623"/>
      <c r="CZ46" s="624">
        <v>2.8</v>
      </c>
      <c r="DA46" s="625"/>
      <c r="DB46" s="625"/>
      <c r="DC46" s="626"/>
      <c r="DD46" s="627">
        <v>223390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448113</v>
      </c>
      <c r="CS47" s="634"/>
      <c r="CT47" s="634"/>
      <c r="CU47" s="634"/>
      <c r="CV47" s="634"/>
      <c r="CW47" s="634"/>
      <c r="CX47" s="634"/>
      <c r="CY47" s="635"/>
      <c r="CZ47" s="624">
        <v>2.4</v>
      </c>
      <c r="DA47" s="636"/>
      <c r="DB47" s="636"/>
      <c r="DC47" s="637"/>
      <c r="DD47" s="627">
        <v>101938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19008455</v>
      </c>
      <c r="CS49" s="606"/>
      <c r="CT49" s="606"/>
      <c r="CU49" s="606"/>
      <c r="CV49" s="606"/>
      <c r="CW49" s="606"/>
      <c r="CX49" s="606"/>
      <c r="CY49" s="607"/>
      <c r="CZ49" s="608">
        <v>100</v>
      </c>
      <c r="DA49" s="609"/>
      <c r="DB49" s="609"/>
      <c r="DC49" s="610"/>
      <c r="DD49" s="611">
        <v>11624914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G9vfWz1zELLa2Zu6vc0KUL67vtaq3A72EU2FEUVUNLK4O+XUMMcBPioB251zk+6iiKXiUjeKyS1/7pOsDtocQ==" saltValue="Jart5k6M3jsX/eUkOaom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19611</v>
      </c>
      <c r="R7" s="1103"/>
      <c r="S7" s="1103"/>
      <c r="T7" s="1103"/>
      <c r="U7" s="1103"/>
      <c r="V7" s="1103">
        <v>18982</v>
      </c>
      <c r="W7" s="1103"/>
      <c r="X7" s="1103"/>
      <c r="Y7" s="1103"/>
      <c r="Z7" s="1103"/>
      <c r="AA7" s="1103">
        <v>629</v>
      </c>
      <c r="AB7" s="1103"/>
      <c r="AC7" s="1103"/>
      <c r="AD7" s="1103"/>
      <c r="AE7" s="1104"/>
      <c r="AF7" s="1105">
        <v>489</v>
      </c>
      <c r="AG7" s="1106"/>
      <c r="AH7" s="1106"/>
      <c r="AI7" s="1106"/>
      <c r="AJ7" s="1107"/>
      <c r="AK7" s="1108">
        <v>809</v>
      </c>
      <c r="AL7" s="1109"/>
      <c r="AM7" s="1109"/>
      <c r="AN7" s="1109"/>
      <c r="AO7" s="1109"/>
      <c r="AP7" s="1109">
        <v>17313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566</v>
      </c>
      <c r="BS7" s="1099" t="s">
        <v>567</v>
      </c>
      <c r="BT7" s="1100"/>
      <c r="BU7" s="1100"/>
      <c r="BV7" s="1100"/>
      <c r="BW7" s="1100"/>
      <c r="BX7" s="1100"/>
      <c r="BY7" s="1100"/>
      <c r="BZ7" s="1100"/>
      <c r="CA7" s="1100"/>
      <c r="CB7" s="1100"/>
      <c r="CC7" s="1100"/>
      <c r="CD7" s="1100"/>
      <c r="CE7" s="1100"/>
      <c r="CF7" s="1100"/>
      <c r="CG7" s="1112"/>
      <c r="CH7" s="1096">
        <v>231</v>
      </c>
      <c r="CI7" s="1097"/>
      <c r="CJ7" s="1097"/>
      <c r="CK7" s="1097"/>
      <c r="CL7" s="1098"/>
      <c r="CM7" s="1096">
        <v>31823</v>
      </c>
      <c r="CN7" s="1097"/>
      <c r="CO7" s="1097"/>
      <c r="CP7" s="1097"/>
      <c r="CQ7" s="1098"/>
      <c r="CR7" s="1096" t="s">
        <v>555</v>
      </c>
      <c r="CS7" s="1097"/>
      <c r="CT7" s="1097"/>
      <c r="CU7" s="1097"/>
      <c r="CV7" s="1098"/>
      <c r="CW7" s="1096" t="s">
        <v>555</v>
      </c>
      <c r="CX7" s="1097"/>
      <c r="CY7" s="1097"/>
      <c r="CZ7" s="1097"/>
      <c r="DA7" s="1098"/>
      <c r="DB7" s="1096">
        <v>90</v>
      </c>
      <c r="DC7" s="1097"/>
      <c r="DD7" s="1097"/>
      <c r="DE7" s="1097"/>
      <c r="DF7" s="1098"/>
      <c r="DG7" s="1096" t="s">
        <v>555</v>
      </c>
      <c r="DH7" s="1097"/>
      <c r="DI7" s="1097"/>
      <c r="DJ7" s="1097"/>
      <c r="DK7" s="1098"/>
      <c r="DL7" s="1096">
        <v>35</v>
      </c>
      <c r="DM7" s="1097"/>
      <c r="DN7" s="1097"/>
      <c r="DO7" s="1097"/>
      <c r="DP7" s="1098"/>
      <c r="DQ7" s="1096">
        <v>10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47</v>
      </c>
      <c r="R8" s="1039"/>
      <c r="S8" s="1039"/>
      <c r="T8" s="1039"/>
      <c r="U8" s="1039"/>
      <c r="V8" s="1039">
        <v>45</v>
      </c>
      <c r="W8" s="1039"/>
      <c r="X8" s="1039"/>
      <c r="Y8" s="1039"/>
      <c r="Z8" s="1039"/>
      <c r="AA8" s="1039">
        <v>2</v>
      </c>
      <c r="AB8" s="1039"/>
      <c r="AC8" s="1039"/>
      <c r="AD8" s="1039"/>
      <c r="AE8" s="1040"/>
      <c r="AF8" s="1035">
        <v>2</v>
      </c>
      <c r="AG8" s="1036"/>
      <c r="AH8" s="1036"/>
      <c r="AI8" s="1036"/>
      <c r="AJ8" s="1037"/>
      <c r="AK8" s="1080">
        <v>36</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22</v>
      </c>
      <c r="R9" s="1039"/>
      <c r="S9" s="1039"/>
      <c r="T9" s="1039"/>
      <c r="U9" s="1039"/>
      <c r="V9" s="1039">
        <v>21</v>
      </c>
      <c r="W9" s="1039"/>
      <c r="X9" s="1039"/>
      <c r="Y9" s="1039"/>
      <c r="Z9" s="1039"/>
      <c r="AA9" s="1039">
        <v>1</v>
      </c>
      <c r="AB9" s="1039"/>
      <c r="AC9" s="1039"/>
      <c r="AD9" s="1039"/>
      <c r="AE9" s="1040"/>
      <c r="AF9" s="1035">
        <v>1</v>
      </c>
      <c r="AG9" s="1036"/>
      <c r="AH9" s="1036"/>
      <c r="AI9" s="1036"/>
      <c r="AJ9" s="1037"/>
      <c r="AK9" s="1080">
        <v>5</v>
      </c>
      <c r="AL9" s="1081"/>
      <c r="AM9" s="1081"/>
      <c r="AN9" s="1081"/>
      <c r="AO9" s="1081"/>
      <c r="AP9" s="1081" t="s">
        <v>555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19639</v>
      </c>
      <c r="R23" s="1061"/>
      <c r="S23" s="1061"/>
      <c r="T23" s="1061"/>
      <c r="U23" s="1061"/>
      <c r="V23" s="1061">
        <v>19008</v>
      </c>
      <c r="W23" s="1061"/>
      <c r="X23" s="1061"/>
      <c r="Y23" s="1061"/>
      <c r="Z23" s="1061"/>
      <c r="AA23" s="1061">
        <v>631</v>
      </c>
      <c r="AB23" s="1061"/>
      <c r="AC23" s="1061"/>
      <c r="AD23" s="1061"/>
      <c r="AE23" s="1068"/>
      <c r="AF23" s="1069">
        <v>491</v>
      </c>
      <c r="AG23" s="1061"/>
      <c r="AH23" s="1061"/>
      <c r="AI23" s="1061"/>
      <c r="AJ23" s="1070"/>
      <c r="AK23" s="1071"/>
      <c r="AL23" s="1072"/>
      <c r="AM23" s="1072"/>
      <c r="AN23" s="1072"/>
      <c r="AO23" s="1072"/>
      <c r="AP23" s="1061">
        <v>17313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2955</v>
      </c>
      <c r="R28" s="1051"/>
      <c r="S28" s="1051"/>
      <c r="T28" s="1051"/>
      <c r="U28" s="1051"/>
      <c r="V28" s="1051">
        <v>2924</v>
      </c>
      <c r="W28" s="1051"/>
      <c r="X28" s="1051"/>
      <c r="Y28" s="1051"/>
      <c r="Z28" s="1051"/>
      <c r="AA28" s="1051">
        <v>31</v>
      </c>
      <c r="AB28" s="1051"/>
      <c r="AC28" s="1051"/>
      <c r="AD28" s="1051"/>
      <c r="AE28" s="1052"/>
      <c r="AF28" s="1053">
        <v>31</v>
      </c>
      <c r="AG28" s="1051"/>
      <c r="AH28" s="1051"/>
      <c r="AI28" s="1051"/>
      <c r="AJ28" s="1054"/>
      <c r="AK28" s="1042">
        <v>205</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308</v>
      </c>
      <c r="R29" s="1039"/>
      <c r="S29" s="1039"/>
      <c r="T29" s="1039"/>
      <c r="U29" s="1039"/>
      <c r="V29" s="1039">
        <v>306</v>
      </c>
      <c r="W29" s="1039"/>
      <c r="X29" s="1039"/>
      <c r="Y29" s="1039"/>
      <c r="Z29" s="1039"/>
      <c r="AA29" s="1039">
        <v>2</v>
      </c>
      <c r="AB29" s="1039"/>
      <c r="AC29" s="1039"/>
      <c r="AD29" s="1039"/>
      <c r="AE29" s="1040"/>
      <c r="AF29" s="1035">
        <v>2</v>
      </c>
      <c r="AG29" s="1036"/>
      <c r="AH29" s="1036"/>
      <c r="AI29" s="1036"/>
      <c r="AJ29" s="1037"/>
      <c r="AK29" s="980">
        <v>112</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2851</v>
      </c>
      <c r="R30" s="1039"/>
      <c r="S30" s="1039"/>
      <c r="T30" s="1039"/>
      <c r="U30" s="1039"/>
      <c r="V30" s="1039">
        <v>2802</v>
      </c>
      <c r="W30" s="1039"/>
      <c r="X30" s="1039"/>
      <c r="Y30" s="1039"/>
      <c r="Z30" s="1039"/>
      <c r="AA30" s="1039">
        <v>49</v>
      </c>
      <c r="AB30" s="1039"/>
      <c r="AC30" s="1039"/>
      <c r="AD30" s="1039"/>
      <c r="AE30" s="1040"/>
      <c r="AF30" s="1035">
        <v>49</v>
      </c>
      <c r="AG30" s="1036"/>
      <c r="AH30" s="1036"/>
      <c r="AI30" s="1036"/>
      <c r="AJ30" s="1037"/>
      <c r="AK30" s="980">
        <v>445</v>
      </c>
      <c r="AL30" s="971"/>
      <c r="AM30" s="971"/>
      <c r="AN30" s="971"/>
      <c r="AO30" s="971"/>
      <c r="AP30" s="971"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12</v>
      </c>
      <c r="R31" s="1039"/>
      <c r="S31" s="1039"/>
      <c r="T31" s="1039"/>
      <c r="U31" s="1039"/>
      <c r="V31" s="1039">
        <v>11</v>
      </c>
      <c r="W31" s="1039"/>
      <c r="X31" s="1039"/>
      <c r="Y31" s="1039"/>
      <c r="Z31" s="1039"/>
      <c r="AA31" s="1039">
        <v>1</v>
      </c>
      <c r="AB31" s="1039"/>
      <c r="AC31" s="1039"/>
      <c r="AD31" s="1039"/>
      <c r="AE31" s="1040"/>
      <c r="AF31" s="1035">
        <v>1</v>
      </c>
      <c r="AG31" s="1036"/>
      <c r="AH31" s="1036"/>
      <c r="AI31" s="1036"/>
      <c r="AJ31" s="1037"/>
      <c r="AK31" s="980" t="s">
        <v>555</v>
      </c>
      <c r="AL31" s="971"/>
      <c r="AM31" s="971"/>
      <c r="AN31" s="971"/>
      <c r="AO31" s="971"/>
      <c r="AP31" s="971" t="s">
        <v>555</v>
      </c>
      <c r="AQ31" s="971"/>
      <c r="AR31" s="971"/>
      <c r="AS31" s="971"/>
      <c r="AT31" s="971"/>
      <c r="AU31" s="971" t="s">
        <v>555</v>
      </c>
      <c r="AV31" s="971"/>
      <c r="AW31" s="971"/>
      <c r="AX31" s="971"/>
      <c r="AY31" s="971"/>
      <c r="AZ31" s="1041" t="s">
        <v>555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312</v>
      </c>
      <c r="R32" s="1039"/>
      <c r="S32" s="1039"/>
      <c r="T32" s="1039"/>
      <c r="U32" s="1039"/>
      <c r="V32" s="1039">
        <v>303</v>
      </c>
      <c r="W32" s="1039"/>
      <c r="X32" s="1039"/>
      <c r="Y32" s="1039"/>
      <c r="Z32" s="1039"/>
      <c r="AA32" s="1039">
        <v>9</v>
      </c>
      <c r="AB32" s="1039"/>
      <c r="AC32" s="1039"/>
      <c r="AD32" s="1039"/>
      <c r="AE32" s="1040"/>
      <c r="AF32" s="1035">
        <v>9</v>
      </c>
      <c r="AG32" s="1036"/>
      <c r="AH32" s="1036"/>
      <c r="AI32" s="1036"/>
      <c r="AJ32" s="1037"/>
      <c r="AK32" s="980">
        <v>139</v>
      </c>
      <c r="AL32" s="971"/>
      <c r="AM32" s="971"/>
      <c r="AN32" s="971"/>
      <c r="AO32" s="971"/>
      <c r="AP32" s="971">
        <v>32</v>
      </c>
      <c r="AQ32" s="971"/>
      <c r="AR32" s="971"/>
      <c r="AS32" s="971"/>
      <c r="AT32" s="971"/>
      <c r="AU32" s="971">
        <v>14</v>
      </c>
      <c r="AV32" s="971"/>
      <c r="AW32" s="971"/>
      <c r="AX32" s="971"/>
      <c r="AY32" s="971"/>
      <c r="AZ32" s="1041" t="s">
        <v>555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102</v>
      </c>
      <c r="R33" s="1039"/>
      <c r="S33" s="1039"/>
      <c r="T33" s="1039"/>
      <c r="U33" s="1039"/>
      <c r="V33" s="1039">
        <v>100</v>
      </c>
      <c r="W33" s="1039"/>
      <c r="X33" s="1039"/>
      <c r="Y33" s="1039"/>
      <c r="Z33" s="1039"/>
      <c r="AA33" s="1039">
        <v>2</v>
      </c>
      <c r="AB33" s="1039"/>
      <c r="AC33" s="1039"/>
      <c r="AD33" s="1039"/>
      <c r="AE33" s="1040"/>
      <c r="AF33" s="1035">
        <v>2</v>
      </c>
      <c r="AG33" s="1036"/>
      <c r="AH33" s="1036"/>
      <c r="AI33" s="1036"/>
      <c r="AJ33" s="1037"/>
      <c r="AK33" s="980">
        <v>50</v>
      </c>
      <c r="AL33" s="971"/>
      <c r="AM33" s="971"/>
      <c r="AN33" s="971"/>
      <c r="AO33" s="971"/>
      <c r="AP33" s="971">
        <v>20</v>
      </c>
      <c r="AQ33" s="971"/>
      <c r="AR33" s="971"/>
      <c r="AS33" s="971"/>
      <c r="AT33" s="971"/>
      <c r="AU33" s="971">
        <v>8</v>
      </c>
      <c r="AV33" s="971"/>
      <c r="AW33" s="971"/>
      <c r="AX33" s="971"/>
      <c r="AY33" s="971"/>
      <c r="AZ33" s="1041" t="s">
        <v>555</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752</v>
      </c>
      <c r="R34" s="1039"/>
      <c r="S34" s="1039"/>
      <c r="T34" s="1039"/>
      <c r="U34" s="1039"/>
      <c r="V34" s="1039">
        <v>114</v>
      </c>
      <c r="W34" s="1039"/>
      <c r="X34" s="1039"/>
      <c r="Y34" s="1039"/>
      <c r="Z34" s="1039"/>
      <c r="AA34" s="1039">
        <v>638</v>
      </c>
      <c r="AB34" s="1039"/>
      <c r="AC34" s="1039"/>
      <c r="AD34" s="1039"/>
      <c r="AE34" s="1040"/>
      <c r="AF34" s="1035">
        <v>638</v>
      </c>
      <c r="AG34" s="1036"/>
      <c r="AH34" s="1036"/>
      <c r="AI34" s="1036"/>
      <c r="AJ34" s="1037"/>
      <c r="AK34" s="980">
        <v>334</v>
      </c>
      <c r="AL34" s="971"/>
      <c r="AM34" s="971"/>
      <c r="AN34" s="971"/>
      <c r="AO34" s="971"/>
      <c r="AP34" s="971">
        <v>734</v>
      </c>
      <c r="AQ34" s="971"/>
      <c r="AR34" s="971"/>
      <c r="AS34" s="971"/>
      <c r="AT34" s="971"/>
      <c r="AU34" s="971">
        <v>643</v>
      </c>
      <c r="AV34" s="971"/>
      <c r="AW34" s="971"/>
      <c r="AX34" s="971"/>
      <c r="AY34" s="971"/>
      <c r="AZ34" s="1041" t="s">
        <v>555</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354</v>
      </c>
      <c r="R35" s="1039"/>
      <c r="S35" s="1039"/>
      <c r="T35" s="1039"/>
      <c r="U35" s="1039"/>
      <c r="V35" s="1039">
        <v>25</v>
      </c>
      <c r="W35" s="1039"/>
      <c r="X35" s="1039"/>
      <c r="Y35" s="1039"/>
      <c r="Z35" s="1039"/>
      <c r="AA35" s="1039">
        <v>329</v>
      </c>
      <c r="AB35" s="1039"/>
      <c r="AC35" s="1039"/>
      <c r="AD35" s="1039"/>
      <c r="AE35" s="1040"/>
      <c r="AF35" s="1035">
        <v>329</v>
      </c>
      <c r="AG35" s="1036"/>
      <c r="AH35" s="1036"/>
      <c r="AI35" s="1036"/>
      <c r="AJ35" s="1037"/>
      <c r="AK35" s="980" t="s">
        <v>555</v>
      </c>
      <c r="AL35" s="971"/>
      <c r="AM35" s="971"/>
      <c r="AN35" s="971"/>
      <c r="AO35" s="971"/>
      <c r="AP35" s="971" t="s">
        <v>555</v>
      </c>
      <c r="AQ35" s="971"/>
      <c r="AR35" s="971"/>
      <c r="AS35" s="971"/>
      <c r="AT35" s="971"/>
      <c r="AU35" s="971" t="s">
        <v>555</v>
      </c>
      <c r="AV35" s="971"/>
      <c r="AW35" s="971"/>
      <c r="AX35" s="971"/>
      <c r="AY35" s="971"/>
      <c r="AZ35" s="1041" t="s">
        <v>555</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168</v>
      </c>
      <c r="R36" s="1039"/>
      <c r="S36" s="1039"/>
      <c r="T36" s="1039"/>
      <c r="U36" s="1039"/>
      <c r="V36" s="1039">
        <v>47</v>
      </c>
      <c r="W36" s="1039"/>
      <c r="X36" s="1039"/>
      <c r="Y36" s="1039"/>
      <c r="Z36" s="1039"/>
      <c r="AA36" s="1039">
        <v>121</v>
      </c>
      <c r="AB36" s="1039"/>
      <c r="AC36" s="1039"/>
      <c r="AD36" s="1039"/>
      <c r="AE36" s="1040"/>
      <c r="AF36" s="1035">
        <v>121</v>
      </c>
      <c r="AG36" s="1036"/>
      <c r="AH36" s="1036"/>
      <c r="AI36" s="1036"/>
      <c r="AJ36" s="1037"/>
      <c r="AK36" s="980">
        <v>257</v>
      </c>
      <c r="AL36" s="971"/>
      <c r="AM36" s="971"/>
      <c r="AN36" s="971"/>
      <c r="AO36" s="971"/>
      <c r="AP36" s="971">
        <v>2619</v>
      </c>
      <c r="AQ36" s="971"/>
      <c r="AR36" s="971"/>
      <c r="AS36" s="971"/>
      <c r="AT36" s="971"/>
      <c r="AU36" s="971">
        <v>2572</v>
      </c>
      <c r="AV36" s="971"/>
      <c r="AW36" s="971"/>
      <c r="AX36" s="971"/>
      <c r="AY36" s="971"/>
      <c r="AZ36" s="1041" t="s">
        <v>555</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227</v>
      </c>
      <c r="R37" s="1039"/>
      <c r="S37" s="1039"/>
      <c r="T37" s="1039"/>
      <c r="U37" s="1039"/>
      <c r="V37" s="1039">
        <v>226</v>
      </c>
      <c r="W37" s="1039"/>
      <c r="X37" s="1039"/>
      <c r="Y37" s="1039"/>
      <c r="Z37" s="1039"/>
      <c r="AA37" s="1039">
        <v>1</v>
      </c>
      <c r="AB37" s="1039"/>
      <c r="AC37" s="1039"/>
      <c r="AD37" s="1039"/>
      <c r="AE37" s="1040"/>
      <c r="AF37" s="1035">
        <v>1</v>
      </c>
      <c r="AG37" s="1036"/>
      <c r="AH37" s="1036"/>
      <c r="AI37" s="1036"/>
      <c r="AJ37" s="1037"/>
      <c r="AK37" s="980">
        <v>67</v>
      </c>
      <c r="AL37" s="971"/>
      <c r="AM37" s="971"/>
      <c r="AN37" s="971"/>
      <c r="AO37" s="971"/>
      <c r="AP37" s="971">
        <v>3765</v>
      </c>
      <c r="AQ37" s="971"/>
      <c r="AR37" s="971"/>
      <c r="AS37" s="971"/>
      <c r="AT37" s="971"/>
      <c r="AU37" s="971">
        <v>672</v>
      </c>
      <c r="AV37" s="971"/>
      <c r="AW37" s="971"/>
      <c r="AX37" s="971"/>
      <c r="AY37" s="971"/>
      <c r="AZ37" s="1041" t="s">
        <v>555</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402</v>
      </c>
      <c r="C38" s="1031"/>
      <c r="D38" s="1031"/>
      <c r="E38" s="1031"/>
      <c r="F38" s="1031"/>
      <c r="G38" s="1031"/>
      <c r="H38" s="1031"/>
      <c r="I38" s="1031"/>
      <c r="J38" s="1031"/>
      <c r="K38" s="1031"/>
      <c r="L38" s="1031"/>
      <c r="M38" s="1031"/>
      <c r="N38" s="1031"/>
      <c r="O38" s="1031"/>
      <c r="P38" s="1032"/>
      <c r="Q38" s="1038">
        <v>98</v>
      </c>
      <c r="R38" s="1039"/>
      <c r="S38" s="1039"/>
      <c r="T38" s="1039"/>
      <c r="U38" s="1039"/>
      <c r="V38" s="1039">
        <v>88</v>
      </c>
      <c r="W38" s="1039"/>
      <c r="X38" s="1039"/>
      <c r="Y38" s="1039"/>
      <c r="Z38" s="1039"/>
      <c r="AA38" s="1039">
        <v>10</v>
      </c>
      <c r="AB38" s="1039"/>
      <c r="AC38" s="1039"/>
      <c r="AD38" s="1039"/>
      <c r="AE38" s="1040"/>
      <c r="AF38" s="1035">
        <v>10</v>
      </c>
      <c r="AG38" s="1036"/>
      <c r="AH38" s="1036"/>
      <c r="AI38" s="1036"/>
      <c r="AJ38" s="1037"/>
      <c r="AK38" s="980">
        <v>65</v>
      </c>
      <c r="AL38" s="971"/>
      <c r="AM38" s="971"/>
      <c r="AN38" s="971"/>
      <c r="AO38" s="971"/>
      <c r="AP38" s="971">
        <v>381</v>
      </c>
      <c r="AQ38" s="971"/>
      <c r="AR38" s="971"/>
      <c r="AS38" s="971"/>
      <c r="AT38" s="971"/>
      <c r="AU38" s="971">
        <v>381</v>
      </c>
      <c r="AV38" s="971"/>
      <c r="AW38" s="971"/>
      <c r="AX38" s="971"/>
      <c r="AY38" s="971"/>
      <c r="AZ38" s="1041" t="s">
        <v>555</v>
      </c>
      <c r="BA38" s="1041"/>
      <c r="BB38" s="1041"/>
      <c r="BC38" s="1041"/>
      <c r="BD38" s="1041"/>
      <c r="BE38" s="972" t="s">
        <v>401</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403</v>
      </c>
      <c r="C39" s="1031"/>
      <c r="D39" s="1031"/>
      <c r="E39" s="1031"/>
      <c r="F39" s="1031"/>
      <c r="G39" s="1031"/>
      <c r="H39" s="1031"/>
      <c r="I39" s="1031"/>
      <c r="J39" s="1031"/>
      <c r="K39" s="1031"/>
      <c r="L39" s="1031"/>
      <c r="M39" s="1031"/>
      <c r="N39" s="1031"/>
      <c r="O39" s="1031"/>
      <c r="P39" s="1032"/>
      <c r="Q39" s="1038">
        <v>45</v>
      </c>
      <c r="R39" s="1039"/>
      <c r="S39" s="1039"/>
      <c r="T39" s="1039"/>
      <c r="U39" s="1039"/>
      <c r="V39" s="1039">
        <v>36</v>
      </c>
      <c r="W39" s="1039"/>
      <c r="X39" s="1039"/>
      <c r="Y39" s="1039"/>
      <c r="Z39" s="1039"/>
      <c r="AA39" s="1039">
        <v>9</v>
      </c>
      <c r="AB39" s="1039"/>
      <c r="AC39" s="1039"/>
      <c r="AD39" s="1039"/>
      <c r="AE39" s="1040"/>
      <c r="AF39" s="1035">
        <v>12</v>
      </c>
      <c r="AG39" s="1036"/>
      <c r="AH39" s="1036"/>
      <c r="AI39" s="1036"/>
      <c r="AJ39" s="1037"/>
      <c r="AK39" s="980" t="s">
        <v>555</v>
      </c>
      <c r="AL39" s="971"/>
      <c r="AM39" s="971"/>
      <c r="AN39" s="971"/>
      <c r="AO39" s="971"/>
      <c r="AP39" s="971" t="s">
        <v>555</v>
      </c>
      <c r="AQ39" s="971"/>
      <c r="AR39" s="971"/>
      <c r="AS39" s="971"/>
      <c r="AT39" s="971"/>
      <c r="AU39" s="971" t="s">
        <v>555</v>
      </c>
      <c r="AV39" s="971"/>
      <c r="AW39" s="971"/>
      <c r="AX39" s="971"/>
      <c r="AY39" s="971"/>
      <c r="AZ39" s="1041" t="s">
        <v>555</v>
      </c>
      <c r="BA39" s="1041"/>
      <c r="BB39" s="1041"/>
      <c r="BC39" s="1041"/>
      <c r="BD39" s="1041"/>
      <c r="BE39" s="972" t="s">
        <v>401</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404</v>
      </c>
      <c r="C40" s="1031"/>
      <c r="D40" s="1031"/>
      <c r="E40" s="1031"/>
      <c r="F40" s="1031"/>
      <c r="G40" s="1031"/>
      <c r="H40" s="1031"/>
      <c r="I40" s="1031"/>
      <c r="J40" s="1031"/>
      <c r="K40" s="1031"/>
      <c r="L40" s="1031"/>
      <c r="M40" s="1031"/>
      <c r="N40" s="1031"/>
      <c r="O40" s="1031"/>
      <c r="P40" s="1032"/>
      <c r="Q40" s="1038">
        <v>70</v>
      </c>
      <c r="R40" s="1039"/>
      <c r="S40" s="1039"/>
      <c r="T40" s="1039"/>
      <c r="U40" s="1039"/>
      <c r="V40" s="1039">
        <v>70</v>
      </c>
      <c r="W40" s="1039"/>
      <c r="X40" s="1039"/>
      <c r="Y40" s="1039"/>
      <c r="Z40" s="1039"/>
      <c r="AA40" s="1039">
        <v>0</v>
      </c>
      <c r="AB40" s="1039"/>
      <c r="AC40" s="1039"/>
      <c r="AD40" s="1039"/>
      <c r="AE40" s="1040"/>
      <c r="AF40" s="1035">
        <v>32</v>
      </c>
      <c r="AG40" s="1036"/>
      <c r="AH40" s="1036"/>
      <c r="AI40" s="1036"/>
      <c r="AJ40" s="1037"/>
      <c r="AK40" s="980">
        <v>21</v>
      </c>
      <c r="AL40" s="971"/>
      <c r="AM40" s="971"/>
      <c r="AN40" s="971"/>
      <c r="AO40" s="971"/>
      <c r="AP40" s="971" t="s">
        <v>555</v>
      </c>
      <c r="AQ40" s="971"/>
      <c r="AR40" s="971"/>
      <c r="AS40" s="971"/>
      <c r="AT40" s="971"/>
      <c r="AU40" s="971" t="s">
        <v>555</v>
      </c>
      <c r="AV40" s="971"/>
      <c r="AW40" s="971"/>
      <c r="AX40" s="971"/>
      <c r="AY40" s="971"/>
      <c r="AZ40" s="1041" t="s">
        <v>555</v>
      </c>
      <c r="BA40" s="1041"/>
      <c r="BB40" s="1041"/>
      <c r="BC40" s="1041"/>
      <c r="BD40" s="1041"/>
      <c r="BE40" s="972" t="s">
        <v>401</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1235</v>
      </c>
      <c r="AG63" s="959"/>
      <c r="AH63" s="959"/>
      <c r="AI63" s="959"/>
      <c r="AJ63" s="1022"/>
      <c r="AK63" s="1023"/>
      <c r="AL63" s="963"/>
      <c r="AM63" s="963"/>
      <c r="AN63" s="963"/>
      <c r="AO63" s="963"/>
      <c r="AP63" s="959">
        <v>7551</v>
      </c>
      <c r="AQ63" s="959"/>
      <c r="AR63" s="959"/>
      <c r="AS63" s="959"/>
      <c r="AT63" s="959"/>
      <c r="AU63" s="959">
        <v>4290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1485</v>
      </c>
      <c r="R68" s="982"/>
      <c r="S68" s="982"/>
      <c r="T68" s="982"/>
      <c r="U68" s="982"/>
      <c r="V68" s="982">
        <v>1455</v>
      </c>
      <c r="W68" s="982"/>
      <c r="X68" s="982"/>
      <c r="Y68" s="982"/>
      <c r="Z68" s="982"/>
      <c r="AA68" s="982">
        <v>30</v>
      </c>
      <c r="AB68" s="982"/>
      <c r="AC68" s="982"/>
      <c r="AD68" s="982"/>
      <c r="AE68" s="982"/>
      <c r="AF68" s="982">
        <v>30</v>
      </c>
      <c r="AG68" s="982"/>
      <c r="AH68" s="982"/>
      <c r="AI68" s="982"/>
      <c r="AJ68" s="982"/>
      <c r="AK68" s="982" t="s">
        <v>557</v>
      </c>
      <c r="AL68" s="982"/>
      <c r="AM68" s="982"/>
      <c r="AN68" s="982"/>
      <c r="AO68" s="982"/>
      <c r="AP68" s="982">
        <v>1111</v>
      </c>
      <c r="AQ68" s="982"/>
      <c r="AR68" s="982"/>
      <c r="AS68" s="982"/>
      <c r="AT68" s="982"/>
      <c r="AU68" s="982">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5902</v>
      </c>
      <c r="R69" s="971"/>
      <c r="S69" s="971"/>
      <c r="T69" s="971"/>
      <c r="U69" s="971"/>
      <c r="V69" s="971">
        <v>4291</v>
      </c>
      <c r="W69" s="971"/>
      <c r="X69" s="971"/>
      <c r="Y69" s="971"/>
      <c r="Z69" s="971"/>
      <c r="AA69" s="971">
        <v>1611</v>
      </c>
      <c r="AB69" s="971"/>
      <c r="AC69" s="971"/>
      <c r="AD69" s="971"/>
      <c r="AE69" s="971"/>
      <c r="AF69" s="971">
        <v>1611</v>
      </c>
      <c r="AG69" s="971"/>
      <c r="AH69" s="971"/>
      <c r="AI69" s="971"/>
      <c r="AJ69" s="971"/>
      <c r="AK69" s="971">
        <v>24</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42</v>
      </c>
      <c r="R70" s="971"/>
      <c r="S70" s="971"/>
      <c r="T70" s="971"/>
      <c r="U70" s="971"/>
      <c r="V70" s="971">
        <v>35</v>
      </c>
      <c r="W70" s="971"/>
      <c r="X70" s="971"/>
      <c r="Y70" s="971"/>
      <c r="Z70" s="971"/>
      <c r="AA70" s="971">
        <v>7</v>
      </c>
      <c r="AB70" s="971"/>
      <c r="AC70" s="971"/>
      <c r="AD70" s="971"/>
      <c r="AE70" s="971"/>
      <c r="AF70" s="971">
        <v>7</v>
      </c>
      <c r="AG70" s="971"/>
      <c r="AH70" s="971"/>
      <c r="AI70" s="971"/>
      <c r="AJ70" s="971"/>
      <c r="AK70" s="971" t="s">
        <v>557</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13</v>
      </c>
      <c r="R71" s="971"/>
      <c r="S71" s="971"/>
      <c r="T71" s="971"/>
      <c r="U71" s="971"/>
      <c r="V71" s="971">
        <v>10</v>
      </c>
      <c r="W71" s="971"/>
      <c r="X71" s="971"/>
      <c r="Y71" s="971"/>
      <c r="Z71" s="971"/>
      <c r="AA71" s="971">
        <v>3</v>
      </c>
      <c r="AB71" s="971"/>
      <c r="AC71" s="971"/>
      <c r="AD71" s="971"/>
      <c r="AE71" s="971"/>
      <c r="AF71" s="971">
        <v>3</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4</v>
      </c>
      <c r="R72" s="971"/>
      <c r="S72" s="971"/>
      <c r="T72" s="971"/>
      <c r="U72" s="971"/>
      <c r="V72" s="971">
        <v>2</v>
      </c>
      <c r="W72" s="971"/>
      <c r="X72" s="971"/>
      <c r="Y72" s="971"/>
      <c r="Z72" s="971"/>
      <c r="AA72" s="971">
        <v>2</v>
      </c>
      <c r="AB72" s="971"/>
      <c r="AC72" s="971"/>
      <c r="AD72" s="971"/>
      <c r="AE72" s="971"/>
      <c r="AF72" s="971">
        <v>2</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6</v>
      </c>
      <c r="R73" s="971"/>
      <c r="S73" s="971"/>
      <c r="T73" s="971"/>
      <c r="U73" s="971"/>
      <c r="V73" s="971">
        <v>2</v>
      </c>
      <c r="W73" s="971"/>
      <c r="X73" s="971"/>
      <c r="Y73" s="971"/>
      <c r="Z73" s="971"/>
      <c r="AA73" s="971">
        <v>4</v>
      </c>
      <c r="AB73" s="971"/>
      <c r="AC73" s="971"/>
      <c r="AD73" s="971"/>
      <c r="AE73" s="971"/>
      <c r="AF73" s="971">
        <v>4</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29</v>
      </c>
      <c r="R74" s="971"/>
      <c r="S74" s="971"/>
      <c r="T74" s="971"/>
      <c r="U74" s="971"/>
      <c r="V74" s="971">
        <v>26</v>
      </c>
      <c r="W74" s="971"/>
      <c r="X74" s="971"/>
      <c r="Y74" s="971"/>
      <c r="Z74" s="971"/>
      <c r="AA74" s="971">
        <v>3</v>
      </c>
      <c r="AB74" s="971"/>
      <c r="AC74" s="971"/>
      <c r="AD74" s="971"/>
      <c r="AE74" s="971"/>
      <c r="AF74" s="971">
        <v>3</v>
      </c>
      <c r="AG74" s="971"/>
      <c r="AH74" s="971"/>
      <c r="AI74" s="971"/>
      <c r="AJ74" s="971"/>
      <c r="AK74" s="971" t="s">
        <v>557</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641</v>
      </c>
      <c r="R75" s="979"/>
      <c r="S75" s="979"/>
      <c r="T75" s="979"/>
      <c r="U75" s="980"/>
      <c r="V75" s="981">
        <v>625</v>
      </c>
      <c r="W75" s="979"/>
      <c r="X75" s="979"/>
      <c r="Y75" s="979"/>
      <c r="Z75" s="980"/>
      <c r="AA75" s="981">
        <v>16</v>
      </c>
      <c r="AB75" s="979"/>
      <c r="AC75" s="979"/>
      <c r="AD75" s="979"/>
      <c r="AE75" s="980"/>
      <c r="AF75" s="981">
        <v>16</v>
      </c>
      <c r="AG75" s="979"/>
      <c r="AH75" s="979"/>
      <c r="AI75" s="979"/>
      <c r="AJ75" s="980"/>
      <c r="AK75" s="981">
        <v>13</v>
      </c>
      <c r="AL75" s="979"/>
      <c r="AM75" s="979"/>
      <c r="AN75" s="979"/>
      <c r="AO75" s="980"/>
      <c r="AP75" s="981" t="s">
        <v>557</v>
      </c>
      <c r="AQ75" s="979"/>
      <c r="AR75" s="979"/>
      <c r="AS75" s="979"/>
      <c r="AT75" s="980"/>
      <c r="AU75" s="981" t="s">
        <v>557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240623</v>
      </c>
      <c r="R76" s="979"/>
      <c r="S76" s="979"/>
      <c r="T76" s="979"/>
      <c r="U76" s="980"/>
      <c r="V76" s="981">
        <v>235439</v>
      </c>
      <c r="W76" s="979"/>
      <c r="X76" s="979"/>
      <c r="Y76" s="979"/>
      <c r="Z76" s="980"/>
      <c r="AA76" s="981">
        <v>5184</v>
      </c>
      <c r="AB76" s="979"/>
      <c r="AC76" s="979"/>
      <c r="AD76" s="979"/>
      <c r="AE76" s="980"/>
      <c r="AF76" s="981">
        <v>5184</v>
      </c>
      <c r="AG76" s="979"/>
      <c r="AH76" s="979"/>
      <c r="AI76" s="979"/>
      <c r="AJ76" s="980"/>
      <c r="AK76" s="981">
        <v>228</v>
      </c>
      <c r="AL76" s="979"/>
      <c r="AM76" s="979"/>
      <c r="AN76" s="979"/>
      <c r="AO76" s="980"/>
      <c r="AP76" s="981" t="s">
        <v>557</v>
      </c>
      <c r="AQ76" s="979"/>
      <c r="AR76" s="979"/>
      <c r="AS76" s="979"/>
      <c r="AT76" s="980"/>
      <c r="AU76" s="981" t="s">
        <v>557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410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6860</v>
      </c>
      <c r="AG88" s="959"/>
      <c r="AH88" s="959"/>
      <c r="AI88" s="959"/>
      <c r="AJ88" s="959"/>
      <c r="AK88" s="963"/>
      <c r="AL88" s="963"/>
      <c r="AM88" s="963"/>
      <c r="AN88" s="963"/>
      <c r="AO88" s="963"/>
      <c r="AP88" s="959">
        <v>1111</v>
      </c>
      <c r="AQ88" s="959"/>
      <c r="AR88" s="959"/>
      <c r="AS88" s="959"/>
      <c r="AT88" s="959"/>
      <c r="AU88" s="959">
        <v>488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411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t="s">
        <v>497</v>
      </c>
      <c r="CS102" s="953"/>
      <c r="CT102" s="953"/>
      <c r="CU102" s="953"/>
      <c r="CV102" s="954"/>
      <c r="CW102" s="952" t="s">
        <v>497</v>
      </c>
      <c r="CX102" s="953"/>
      <c r="CY102" s="953"/>
      <c r="CZ102" s="953"/>
      <c r="DA102" s="954"/>
      <c r="DB102" s="952">
        <v>90</v>
      </c>
      <c r="DC102" s="953"/>
      <c r="DD102" s="953"/>
      <c r="DE102" s="953"/>
      <c r="DF102" s="954"/>
      <c r="DG102" s="952" t="s">
        <v>497</v>
      </c>
      <c r="DH102" s="953"/>
      <c r="DI102" s="953"/>
      <c r="DJ102" s="953"/>
      <c r="DK102" s="954"/>
      <c r="DL102" s="952">
        <v>35</v>
      </c>
      <c r="DM102" s="953"/>
      <c r="DN102" s="953"/>
      <c r="DO102" s="953"/>
      <c r="DP102" s="954"/>
      <c r="DQ102" s="952">
        <v>10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419</v>
      </c>
      <c r="AB109" s="896"/>
      <c r="AC109" s="896"/>
      <c r="AD109" s="896"/>
      <c r="AE109" s="897"/>
      <c r="AF109" s="898" t="s">
        <v>420</v>
      </c>
      <c r="AG109" s="896"/>
      <c r="AH109" s="896"/>
      <c r="AI109" s="896"/>
      <c r="AJ109" s="897"/>
      <c r="AK109" s="898" t="s">
        <v>294</v>
      </c>
      <c r="AL109" s="896"/>
      <c r="AM109" s="896"/>
      <c r="AN109" s="896"/>
      <c r="AO109" s="897"/>
      <c r="AP109" s="898" t="s">
        <v>421</v>
      </c>
      <c r="AQ109" s="896"/>
      <c r="AR109" s="896"/>
      <c r="AS109" s="896"/>
      <c r="AT109" s="929"/>
      <c r="AU109" s="895" t="s">
        <v>418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419</v>
      </c>
      <c r="BR109" s="896"/>
      <c r="BS109" s="896"/>
      <c r="BT109" s="896"/>
      <c r="BU109" s="897"/>
      <c r="BV109" s="898" t="s">
        <v>420</v>
      </c>
      <c r="BW109" s="896"/>
      <c r="BX109" s="896"/>
      <c r="BY109" s="896"/>
      <c r="BZ109" s="897"/>
      <c r="CA109" s="898" t="s">
        <v>294</v>
      </c>
      <c r="CB109" s="896"/>
      <c r="CC109" s="896"/>
      <c r="CD109" s="896"/>
      <c r="CE109" s="897"/>
      <c r="CF109" s="936" t="s">
        <v>421</v>
      </c>
      <c r="CG109" s="936"/>
      <c r="CH109" s="936"/>
      <c r="CI109" s="936"/>
      <c r="CJ109" s="936"/>
      <c r="CK109" s="898" t="s">
        <v>422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419</v>
      </c>
      <c r="DH109" s="896"/>
      <c r="DI109" s="896"/>
      <c r="DJ109" s="896"/>
      <c r="DK109" s="897"/>
      <c r="DL109" s="898" t="s">
        <v>420</v>
      </c>
      <c r="DM109" s="896"/>
      <c r="DN109" s="896"/>
      <c r="DO109" s="896"/>
      <c r="DP109" s="897"/>
      <c r="DQ109" s="898" t="s">
        <v>294</v>
      </c>
      <c r="DR109" s="896"/>
      <c r="DS109" s="896"/>
      <c r="DT109" s="896"/>
      <c r="DU109" s="897"/>
      <c r="DV109" s="898" t="s">
        <v>421</v>
      </c>
      <c r="DW109" s="896"/>
      <c r="DX109" s="896"/>
      <c r="DY109" s="896"/>
      <c r="DZ109" s="929"/>
    </row>
    <row r="110" spans="1:131" s="230" customFormat="1" ht="26.25" customHeight="1" x14ac:dyDescent="0.15">
      <c r="A110" s="807" t="s">
        <v>423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1991013</v>
      </c>
      <c r="AB110" s="889"/>
      <c r="AC110" s="889"/>
      <c r="AD110" s="889"/>
      <c r="AE110" s="890"/>
      <c r="AF110" s="891">
        <v>2003604</v>
      </c>
      <c r="AG110" s="889"/>
      <c r="AH110" s="889"/>
      <c r="AI110" s="889"/>
      <c r="AJ110" s="890"/>
      <c r="AK110" s="891">
        <v>1777795</v>
      </c>
      <c r="AL110" s="889"/>
      <c r="AM110" s="889"/>
      <c r="AN110" s="889"/>
      <c r="AO110" s="890"/>
      <c r="AP110" s="892">
        <v>22.9</v>
      </c>
      <c r="AQ110" s="893"/>
      <c r="AR110" s="893"/>
      <c r="AS110" s="893"/>
      <c r="AT110" s="894"/>
      <c r="AU110" s="930" t="s">
        <v>69</v>
      </c>
      <c r="AV110" s="931"/>
      <c r="AW110" s="931"/>
      <c r="AX110" s="931"/>
      <c r="AY110" s="931"/>
      <c r="AZ110" s="860" t="s">
        <v>424</v>
      </c>
      <c r="BA110" s="808"/>
      <c r="BB110" s="808"/>
      <c r="BC110" s="808"/>
      <c r="BD110" s="808"/>
      <c r="BE110" s="808"/>
      <c r="BF110" s="808"/>
      <c r="BG110" s="808"/>
      <c r="BH110" s="808"/>
      <c r="BI110" s="808"/>
      <c r="BJ110" s="808"/>
      <c r="BK110" s="808"/>
      <c r="BL110" s="808"/>
      <c r="BM110" s="808"/>
      <c r="BN110" s="808"/>
      <c r="BO110" s="808"/>
      <c r="BP110" s="809"/>
      <c r="BQ110" s="861">
        <v>19183688</v>
      </c>
      <c r="BR110" s="842"/>
      <c r="BS110" s="842"/>
      <c r="BT110" s="842"/>
      <c r="BU110" s="842"/>
      <c r="BV110" s="842">
        <v>18155103</v>
      </c>
      <c r="BW110" s="842"/>
      <c r="BX110" s="842"/>
      <c r="BY110" s="842"/>
      <c r="BZ110" s="842"/>
      <c r="CA110" s="842">
        <v>17312645</v>
      </c>
      <c r="CB110" s="842"/>
      <c r="CC110" s="842"/>
      <c r="CD110" s="842"/>
      <c r="CE110" s="842"/>
      <c r="CF110" s="866">
        <v>222.9</v>
      </c>
      <c r="CG110" s="867"/>
      <c r="CH110" s="867"/>
      <c r="CI110" s="867"/>
      <c r="CJ110" s="867"/>
      <c r="CK110" s="926" t="s">
        <v>425</v>
      </c>
      <c r="CL110" s="819"/>
      <c r="CM110" s="860" t="s">
        <v>426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428</v>
      </c>
      <c r="BA111" s="752"/>
      <c r="BB111" s="752"/>
      <c r="BC111" s="752"/>
      <c r="BD111" s="752"/>
      <c r="BE111" s="752"/>
      <c r="BF111" s="752"/>
      <c r="BG111" s="752"/>
      <c r="BH111" s="752"/>
      <c r="BI111" s="752"/>
      <c r="BJ111" s="752"/>
      <c r="BK111" s="752"/>
      <c r="BL111" s="752"/>
      <c r="BM111" s="752"/>
      <c r="BN111" s="752"/>
      <c r="BO111" s="752"/>
      <c r="BP111" s="753"/>
      <c r="BQ111" s="816">
        <v>72311</v>
      </c>
      <c r="BR111" s="817"/>
      <c r="BS111" s="817"/>
      <c r="BT111" s="817"/>
      <c r="BU111" s="817"/>
      <c r="BV111" s="817">
        <v>51111</v>
      </c>
      <c r="BW111" s="817"/>
      <c r="BX111" s="817"/>
      <c r="BY111" s="817"/>
      <c r="BZ111" s="817"/>
      <c r="CA111" s="817">
        <v>33553</v>
      </c>
      <c r="CB111" s="817"/>
      <c r="CC111" s="817"/>
      <c r="CD111" s="817"/>
      <c r="CE111" s="817"/>
      <c r="CF111" s="875">
        <v>0.4</v>
      </c>
      <c r="CG111" s="876"/>
      <c r="CH111" s="876"/>
      <c r="CI111" s="876"/>
      <c r="CJ111" s="876"/>
      <c r="CK111" s="927"/>
      <c r="CL111" s="821"/>
      <c r="CM111" s="815" t="s">
        <v>429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430</v>
      </c>
      <c r="B112" s="913"/>
      <c r="C112" s="752" t="s">
        <v>431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432</v>
      </c>
      <c r="BA112" s="752"/>
      <c r="BB112" s="752"/>
      <c r="BC112" s="752"/>
      <c r="BD112" s="752"/>
      <c r="BE112" s="752"/>
      <c r="BF112" s="752"/>
      <c r="BG112" s="752"/>
      <c r="BH112" s="752"/>
      <c r="BI112" s="752"/>
      <c r="BJ112" s="752"/>
      <c r="BK112" s="752"/>
      <c r="BL112" s="752"/>
      <c r="BM112" s="752"/>
      <c r="BN112" s="752"/>
      <c r="BO112" s="752"/>
      <c r="BP112" s="753"/>
      <c r="BQ112" s="816">
        <v>4079419</v>
      </c>
      <c r="BR112" s="817"/>
      <c r="BS112" s="817"/>
      <c r="BT112" s="817"/>
      <c r="BU112" s="817"/>
      <c r="BV112" s="817">
        <v>3856899</v>
      </c>
      <c r="BW112" s="817"/>
      <c r="BX112" s="817"/>
      <c r="BY112" s="817"/>
      <c r="BZ112" s="817"/>
      <c r="CA112" s="817">
        <v>4293565</v>
      </c>
      <c r="CB112" s="817"/>
      <c r="CC112" s="817"/>
      <c r="CD112" s="817"/>
      <c r="CE112" s="817"/>
      <c r="CF112" s="875">
        <v>55.3</v>
      </c>
      <c r="CG112" s="876"/>
      <c r="CH112" s="876"/>
      <c r="CI112" s="876"/>
      <c r="CJ112" s="876"/>
      <c r="CK112" s="927"/>
      <c r="CL112" s="821"/>
      <c r="CM112" s="815" t="s">
        <v>433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519731</v>
      </c>
      <c r="AB113" s="919"/>
      <c r="AC113" s="919"/>
      <c r="AD113" s="919"/>
      <c r="AE113" s="920"/>
      <c r="AF113" s="921">
        <v>470743</v>
      </c>
      <c r="AG113" s="919"/>
      <c r="AH113" s="919"/>
      <c r="AI113" s="919"/>
      <c r="AJ113" s="920"/>
      <c r="AK113" s="921">
        <v>537003</v>
      </c>
      <c r="AL113" s="919"/>
      <c r="AM113" s="919"/>
      <c r="AN113" s="919"/>
      <c r="AO113" s="920"/>
      <c r="AP113" s="922">
        <v>6.9</v>
      </c>
      <c r="AQ113" s="923"/>
      <c r="AR113" s="923"/>
      <c r="AS113" s="923"/>
      <c r="AT113" s="924"/>
      <c r="AU113" s="932"/>
      <c r="AV113" s="933"/>
      <c r="AW113" s="933"/>
      <c r="AX113" s="933"/>
      <c r="AY113" s="933"/>
      <c r="AZ113" s="815" t="s">
        <v>435</v>
      </c>
      <c r="BA113" s="752"/>
      <c r="BB113" s="752"/>
      <c r="BC113" s="752"/>
      <c r="BD113" s="752"/>
      <c r="BE113" s="752"/>
      <c r="BF113" s="752"/>
      <c r="BG113" s="752"/>
      <c r="BH113" s="752"/>
      <c r="BI113" s="752"/>
      <c r="BJ113" s="752"/>
      <c r="BK113" s="752"/>
      <c r="BL113" s="752"/>
      <c r="BM113" s="752"/>
      <c r="BN113" s="752"/>
      <c r="BO113" s="752"/>
      <c r="BP113" s="753"/>
      <c r="BQ113" s="816">
        <v>587017</v>
      </c>
      <c r="BR113" s="817"/>
      <c r="BS113" s="817"/>
      <c r="BT113" s="817"/>
      <c r="BU113" s="817"/>
      <c r="BV113" s="817">
        <v>537563</v>
      </c>
      <c r="BW113" s="817"/>
      <c r="BX113" s="817"/>
      <c r="BY113" s="817"/>
      <c r="BZ113" s="817"/>
      <c r="CA113" s="817">
        <v>487550</v>
      </c>
      <c r="CB113" s="817"/>
      <c r="CC113" s="817"/>
      <c r="CD113" s="817"/>
      <c r="CE113" s="817"/>
      <c r="CF113" s="875">
        <v>6.3</v>
      </c>
      <c r="CG113" s="876"/>
      <c r="CH113" s="876"/>
      <c r="CI113" s="876"/>
      <c r="CJ113" s="876"/>
      <c r="CK113" s="927"/>
      <c r="CL113" s="821"/>
      <c r="CM113" s="815" t="s">
        <v>436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15705</v>
      </c>
      <c r="AB114" s="780"/>
      <c r="AC114" s="780"/>
      <c r="AD114" s="780"/>
      <c r="AE114" s="781"/>
      <c r="AF114" s="782">
        <v>49947</v>
      </c>
      <c r="AG114" s="780"/>
      <c r="AH114" s="780"/>
      <c r="AI114" s="780"/>
      <c r="AJ114" s="781"/>
      <c r="AK114" s="782">
        <v>50462</v>
      </c>
      <c r="AL114" s="780"/>
      <c r="AM114" s="780"/>
      <c r="AN114" s="780"/>
      <c r="AO114" s="781"/>
      <c r="AP114" s="824">
        <v>0.6</v>
      </c>
      <c r="AQ114" s="825"/>
      <c r="AR114" s="825"/>
      <c r="AS114" s="825"/>
      <c r="AT114" s="826"/>
      <c r="AU114" s="932"/>
      <c r="AV114" s="933"/>
      <c r="AW114" s="933"/>
      <c r="AX114" s="933"/>
      <c r="AY114" s="933"/>
      <c r="AZ114" s="815" t="s">
        <v>438</v>
      </c>
      <c r="BA114" s="752"/>
      <c r="BB114" s="752"/>
      <c r="BC114" s="752"/>
      <c r="BD114" s="752"/>
      <c r="BE114" s="752"/>
      <c r="BF114" s="752"/>
      <c r="BG114" s="752"/>
      <c r="BH114" s="752"/>
      <c r="BI114" s="752"/>
      <c r="BJ114" s="752"/>
      <c r="BK114" s="752"/>
      <c r="BL114" s="752"/>
      <c r="BM114" s="752"/>
      <c r="BN114" s="752"/>
      <c r="BO114" s="752"/>
      <c r="BP114" s="753"/>
      <c r="BQ114" s="816">
        <v>3191448</v>
      </c>
      <c r="BR114" s="817"/>
      <c r="BS114" s="817"/>
      <c r="BT114" s="817"/>
      <c r="BU114" s="817"/>
      <c r="BV114" s="817">
        <v>3189462</v>
      </c>
      <c r="BW114" s="817"/>
      <c r="BX114" s="817"/>
      <c r="BY114" s="817"/>
      <c r="BZ114" s="817"/>
      <c r="CA114" s="817">
        <v>3247193</v>
      </c>
      <c r="CB114" s="817"/>
      <c r="CC114" s="817"/>
      <c r="CD114" s="817"/>
      <c r="CE114" s="817"/>
      <c r="CF114" s="875">
        <v>41.8</v>
      </c>
      <c r="CG114" s="876"/>
      <c r="CH114" s="876"/>
      <c r="CI114" s="876"/>
      <c r="CJ114" s="876"/>
      <c r="CK114" s="927"/>
      <c r="CL114" s="821"/>
      <c r="CM114" s="815" t="s">
        <v>439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440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28532</v>
      </c>
      <c r="AB115" s="919"/>
      <c r="AC115" s="919"/>
      <c r="AD115" s="919"/>
      <c r="AE115" s="920"/>
      <c r="AF115" s="921">
        <v>21200</v>
      </c>
      <c r="AG115" s="919"/>
      <c r="AH115" s="919"/>
      <c r="AI115" s="919"/>
      <c r="AJ115" s="920"/>
      <c r="AK115" s="921">
        <v>17559</v>
      </c>
      <c r="AL115" s="919"/>
      <c r="AM115" s="919"/>
      <c r="AN115" s="919"/>
      <c r="AO115" s="920"/>
      <c r="AP115" s="922">
        <v>0.2</v>
      </c>
      <c r="AQ115" s="923"/>
      <c r="AR115" s="923"/>
      <c r="AS115" s="923"/>
      <c r="AT115" s="924"/>
      <c r="AU115" s="932"/>
      <c r="AV115" s="933"/>
      <c r="AW115" s="933"/>
      <c r="AX115" s="933"/>
      <c r="AY115" s="933"/>
      <c r="AZ115" s="815" t="s">
        <v>441</v>
      </c>
      <c r="BA115" s="752"/>
      <c r="BB115" s="752"/>
      <c r="BC115" s="752"/>
      <c r="BD115" s="752"/>
      <c r="BE115" s="752"/>
      <c r="BF115" s="752"/>
      <c r="BG115" s="752"/>
      <c r="BH115" s="752"/>
      <c r="BI115" s="752"/>
      <c r="BJ115" s="752"/>
      <c r="BK115" s="752"/>
      <c r="BL115" s="752"/>
      <c r="BM115" s="752"/>
      <c r="BN115" s="752"/>
      <c r="BO115" s="752"/>
      <c r="BP115" s="753"/>
      <c r="BQ115" s="816">
        <v>3929</v>
      </c>
      <c r="BR115" s="817"/>
      <c r="BS115" s="817"/>
      <c r="BT115" s="817"/>
      <c r="BU115" s="817"/>
      <c r="BV115" s="817">
        <v>3701</v>
      </c>
      <c r="BW115" s="817"/>
      <c r="BX115" s="817"/>
      <c r="BY115" s="817"/>
      <c r="BZ115" s="817"/>
      <c r="CA115" s="817">
        <v>10388</v>
      </c>
      <c r="CB115" s="817"/>
      <c r="CC115" s="817"/>
      <c r="CD115" s="817"/>
      <c r="CE115" s="817"/>
      <c r="CF115" s="875">
        <v>0.1</v>
      </c>
      <c r="CG115" s="876"/>
      <c r="CH115" s="876"/>
      <c r="CI115" s="876"/>
      <c r="CJ115" s="876"/>
      <c r="CK115" s="927"/>
      <c r="CL115" s="821"/>
      <c r="CM115" s="815" t="s">
        <v>442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172</v>
      </c>
      <c r="AB116" s="780"/>
      <c r="AC116" s="780"/>
      <c r="AD116" s="780"/>
      <c r="AE116" s="781"/>
      <c r="AF116" s="782">
        <v>537</v>
      </c>
      <c r="AG116" s="780"/>
      <c r="AH116" s="780"/>
      <c r="AI116" s="780"/>
      <c r="AJ116" s="781"/>
      <c r="AK116" s="782">
        <v>649</v>
      </c>
      <c r="AL116" s="780"/>
      <c r="AM116" s="780"/>
      <c r="AN116" s="780"/>
      <c r="AO116" s="781"/>
      <c r="AP116" s="824">
        <v>0</v>
      </c>
      <c r="AQ116" s="825"/>
      <c r="AR116" s="825"/>
      <c r="AS116" s="825"/>
      <c r="AT116" s="826"/>
      <c r="AU116" s="932"/>
      <c r="AV116" s="933"/>
      <c r="AW116" s="933"/>
      <c r="AX116" s="933"/>
      <c r="AY116" s="933"/>
      <c r="AZ116" s="909" t="s">
        <v>444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446</v>
      </c>
      <c r="Z117" s="897"/>
      <c r="AA117" s="902">
        <v>2555153</v>
      </c>
      <c r="AB117" s="903"/>
      <c r="AC117" s="903"/>
      <c r="AD117" s="903"/>
      <c r="AE117" s="904"/>
      <c r="AF117" s="905">
        <v>2546031</v>
      </c>
      <c r="AG117" s="903"/>
      <c r="AH117" s="903"/>
      <c r="AI117" s="903"/>
      <c r="AJ117" s="904"/>
      <c r="AK117" s="905">
        <v>2383468</v>
      </c>
      <c r="AL117" s="903"/>
      <c r="AM117" s="903"/>
      <c r="AN117" s="903"/>
      <c r="AO117" s="904"/>
      <c r="AP117" s="906"/>
      <c r="AQ117" s="907"/>
      <c r="AR117" s="907"/>
      <c r="AS117" s="907"/>
      <c r="AT117" s="908"/>
      <c r="AU117" s="932"/>
      <c r="AV117" s="933"/>
      <c r="AW117" s="933"/>
      <c r="AX117" s="933"/>
      <c r="AY117" s="933"/>
      <c r="AZ117" s="863" t="s">
        <v>447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419</v>
      </c>
      <c r="AB118" s="896"/>
      <c r="AC118" s="896"/>
      <c r="AD118" s="896"/>
      <c r="AE118" s="897"/>
      <c r="AF118" s="898" t="s">
        <v>420</v>
      </c>
      <c r="AG118" s="896"/>
      <c r="AH118" s="896"/>
      <c r="AI118" s="896"/>
      <c r="AJ118" s="897"/>
      <c r="AK118" s="898" t="s">
        <v>294</v>
      </c>
      <c r="AL118" s="896"/>
      <c r="AM118" s="896"/>
      <c r="AN118" s="896"/>
      <c r="AO118" s="897"/>
      <c r="AP118" s="899" t="s">
        <v>421</v>
      </c>
      <c r="AQ118" s="900"/>
      <c r="AR118" s="900"/>
      <c r="AS118" s="900"/>
      <c r="AT118" s="901"/>
      <c r="AU118" s="932"/>
      <c r="AV118" s="933"/>
      <c r="AW118" s="933"/>
      <c r="AX118" s="933"/>
      <c r="AY118" s="933"/>
      <c r="AZ118" s="838" t="s">
        <v>449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425</v>
      </c>
      <c r="B119" s="819"/>
      <c r="C119" s="860" t="s">
        <v>426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451</v>
      </c>
      <c r="BP119" s="878"/>
      <c r="BQ119" s="879">
        <v>27117812</v>
      </c>
      <c r="BR119" s="845"/>
      <c r="BS119" s="845"/>
      <c r="BT119" s="845"/>
      <c r="BU119" s="845"/>
      <c r="BV119" s="845">
        <v>25793839</v>
      </c>
      <c r="BW119" s="845"/>
      <c r="BX119" s="845"/>
      <c r="BY119" s="845"/>
      <c r="BZ119" s="845"/>
      <c r="CA119" s="845">
        <v>25384894</v>
      </c>
      <c r="CB119" s="845"/>
      <c r="CC119" s="845"/>
      <c r="CD119" s="845"/>
      <c r="CE119" s="845"/>
      <c r="CF119" s="748"/>
      <c r="CG119" s="749"/>
      <c r="CH119" s="749"/>
      <c r="CI119" s="749"/>
      <c r="CJ119" s="834"/>
      <c r="CK119" s="928"/>
      <c r="CL119" s="823"/>
      <c r="CM119" s="838" t="s">
        <v>452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72311</v>
      </c>
      <c r="DH119" s="764"/>
      <c r="DI119" s="764"/>
      <c r="DJ119" s="764"/>
      <c r="DK119" s="765"/>
      <c r="DL119" s="766">
        <v>51111</v>
      </c>
      <c r="DM119" s="764"/>
      <c r="DN119" s="764"/>
      <c r="DO119" s="764"/>
      <c r="DP119" s="765"/>
      <c r="DQ119" s="766">
        <v>33553</v>
      </c>
      <c r="DR119" s="764"/>
      <c r="DS119" s="764"/>
      <c r="DT119" s="764"/>
      <c r="DU119" s="765"/>
      <c r="DV119" s="848">
        <v>0.4</v>
      </c>
      <c r="DW119" s="849"/>
      <c r="DX119" s="849"/>
      <c r="DY119" s="849"/>
      <c r="DZ119" s="850"/>
    </row>
    <row r="120" spans="1:130" s="230" customFormat="1" ht="26.25" customHeight="1" x14ac:dyDescent="0.15">
      <c r="A120" s="820"/>
      <c r="B120" s="821"/>
      <c r="C120" s="815" t="s">
        <v>429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453</v>
      </c>
      <c r="AV120" s="881"/>
      <c r="AW120" s="881"/>
      <c r="AX120" s="881"/>
      <c r="AY120" s="882"/>
      <c r="AZ120" s="860" t="s">
        <v>454</v>
      </c>
      <c r="BA120" s="808"/>
      <c r="BB120" s="808"/>
      <c r="BC120" s="808"/>
      <c r="BD120" s="808"/>
      <c r="BE120" s="808"/>
      <c r="BF120" s="808"/>
      <c r="BG120" s="808"/>
      <c r="BH120" s="808"/>
      <c r="BI120" s="808"/>
      <c r="BJ120" s="808"/>
      <c r="BK120" s="808"/>
      <c r="BL120" s="808"/>
      <c r="BM120" s="808"/>
      <c r="BN120" s="808"/>
      <c r="BO120" s="808"/>
      <c r="BP120" s="809"/>
      <c r="BQ120" s="861">
        <v>5635644</v>
      </c>
      <c r="BR120" s="842"/>
      <c r="BS120" s="842"/>
      <c r="BT120" s="842"/>
      <c r="BU120" s="842"/>
      <c r="BV120" s="842">
        <v>6285024</v>
      </c>
      <c r="BW120" s="842"/>
      <c r="BX120" s="842"/>
      <c r="BY120" s="842"/>
      <c r="BZ120" s="842"/>
      <c r="CA120" s="842">
        <v>7091916</v>
      </c>
      <c r="CB120" s="842"/>
      <c r="CC120" s="842"/>
      <c r="CD120" s="842"/>
      <c r="CE120" s="842"/>
      <c r="CF120" s="866">
        <v>91.3</v>
      </c>
      <c r="CG120" s="867"/>
      <c r="CH120" s="867"/>
      <c r="CI120" s="867"/>
      <c r="CJ120" s="867"/>
      <c r="CK120" s="868" t="s">
        <v>455</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2818318</v>
      </c>
      <c r="DH120" s="842"/>
      <c r="DI120" s="842"/>
      <c r="DJ120" s="842"/>
      <c r="DK120" s="842"/>
      <c r="DL120" s="842">
        <v>2710013</v>
      </c>
      <c r="DM120" s="842"/>
      <c r="DN120" s="842"/>
      <c r="DO120" s="842"/>
      <c r="DP120" s="842"/>
      <c r="DQ120" s="842">
        <v>2571672</v>
      </c>
      <c r="DR120" s="842"/>
      <c r="DS120" s="842"/>
      <c r="DT120" s="842"/>
      <c r="DU120" s="842"/>
      <c r="DV120" s="843">
        <v>33.1</v>
      </c>
      <c r="DW120" s="843"/>
      <c r="DX120" s="843"/>
      <c r="DY120" s="843"/>
      <c r="DZ120" s="844"/>
    </row>
    <row r="121" spans="1:130" s="230" customFormat="1" ht="26.25" customHeight="1" x14ac:dyDescent="0.15">
      <c r="A121" s="820"/>
      <c r="B121" s="821"/>
      <c r="C121" s="863" t="s">
        <v>456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457</v>
      </c>
      <c r="BA121" s="752"/>
      <c r="BB121" s="752"/>
      <c r="BC121" s="752"/>
      <c r="BD121" s="752"/>
      <c r="BE121" s="752"/>
      <c r="BF121" s="752"/>
      <c r="BG121" s="752"/>
      <c r="BH121" s="752"/>
      <c r="BI121" s="752"/>
      <c r="BJ121" s="752"/>
      <c r="BK121" s="752"/>
      <c r="BL121" s="752"/>
      <c r="BM121" s="752"/>
      <c r="BN121" s="752"/>
      <c r="BO121" s="752"/>
      <c r="BP121" s="753"/>
      <c r="BQ121" s="816">
        <v>827437</v>
      </c>
      <c r="BR121" s="817"/>
      <c r="BS121" s="817"/>
      <c r="BT121" s="817"/>
      <c r="BU121" s="817"/>
      <c r="BV121" s="817">
        <v>751260</v>
      </c>
      <c r="BW121" s="817"/>
      <c r="BX121" s="817"/>
      <c r="BY121" s="817"/>
      <c r="BZ121" s="817"/>
      <c r="CA121" s="817">
        <v>730484</v>
      </c>
      <c r="CB121" s="817"/>
      <c r="CC121" s="817"/>
      <c r="CD121" s="817"/>
      <c r="CE121" s="817"/>
      <c r="CF121" s="875">
        <v>9.4</v>
      </c>
      <c r="CG121" s="876"/>
      <c r="CH121" s="876"/>
      <c r="CI121" s="876"/>
      <c r="CJ121" s="876"/>
      <c r="CK121" s="869"/>
      <c r="CL121" s="855"/>
      <c r="CM121" s="855"/>
      <c r="CN121" s="855"/>
      <c r="CO121" s="856"/>
      <c r="CP121" s="835" t="s">
        <v>400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672387</v>
      </c>
      <c r="DR121" s="817"/>
      <c r="DS121" s="817"/>
      <c r="DT121" s="817"/>
      <c r="DU121" s="817"/>
      <c r="DV121" s="794">
        <v>8.6999999999999993</v>
      </c>
      <c r="DW121" s="794"/>
      <c r="DX121" s="794"/>
      <c r="DY121" s="794"/>
      <c r="DZ121" s="795"/>
    </row>
    <row r="122" spans="1:130" s="230" customFormat="1" ht="26.25" customHeight="1" x14ac:dyDescent="0.15">
      <c r="A122" s="820"/>
      <c r="B122" s="821"/>
      <c r="C122" s="815" t="s">
        <v>439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458</v>
      </c>
      <c r="BA122" s="839"/>
      <c r="BB122" s="839"/>
      <c r="BC122" s="839"/>
      <c r="BD122" s="839"/>
      <c r="BE122" s="839"/>
      <c r="BF122" s="839"/>
      <c r="BG122" s="839"/>
      <c r="BH122" s="839"/>
      <c r="BI122" s="839"/>
      <c r="BJ122" s="839"/>
      <c r="BK122" s="839"/>
      <c r="BL122" s="839"/>
      <c r="BM122" s="839"/>
      <c r="BN122" s="839"/>
      <c r="BO122" s="839"/>
      <c r="BP122" s="840"/>
      <c r="BQ122" s="879">
        <v>16714744</v>
      </c>
      <c r="BR122" s="845"/>
      <c r="BS122" s="845"/>
      <c r="BT122" s="845"/>
      <c r="BU122" s="845"/>
      <c r="BV122" s="845">
        <v>15853509</v>
      </c>
      <c r="BW122" s="845"/>
      <c r="BX122" s="845"/>
      <c r="BY122" s="845"/>
      <c r="BZ122" s="845"/>
      <c r="CA122" s="845">
        <v>15150825</v>
      </c>
      <c r="CB122" s="845"/>
      <c r="CC122" s="845"/>
      <c r="CD122" s="845"/>
      <c r="CE122" s="845"/>
      <c r="CF122" s="846">
        <v>195.1</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815217</v>
      </c>
      <c r="DH122" s="817"/>
      <c r="DI122" s="817"/>
      <c r="DJ122" s="817"/>
      <c r="DK122" s="817"/>
      <c r="DL122" s="817">
        <v>729628</v>
      </c>
      <c r="DM122" s="817"/>
      <c r="DN122" s="817"/>
      <c r="DO122" s="817"/>
      <c r="DP122" s="817"/>
      <c r="DQ122" s="817">
        <v>646113</v>
      </c>
      <c r="DR122" s="817"/>
      <c r="DS122" s="817"/>
      <c r="DT122" s="817"/>
      <c r="DU122" s="817"/>
      <c r="DV122" s="794">
        <v>8.3000000000000007</v>
      </c>
      <c r="DW122" s="794"/>
      <c r="DX122" s="794"/>
      <c r="DY122" s="794"/>
      <c r="DZ122" s="795"/>
    </row>
    <row r="123" spans="1:130" s="230" customFormat="1" ht="26.25" customHeight="1" x14ac:dyDescent="0.15">
      <c r="A123" s="820"/>
      <c r="B123" s="821"/>
      <c r="C123" s="815" t="s">
        <v>445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459</v>
      </c>
      <c r="BP123" s="878"/>
      <c r="BQ123" s="832">
        <v>23177825</v>
      </c>
      <c r="BR123" s="833"/>
      <c r="BS123" s="833"/>
      <c r="BT123" s="833"/>
      <c r="BU123" s="833"/>
      <c r="BV123" s="833">
        <v>22889793</v>
      </c>
      <c r="BW123" s="833"/>
      <c r="BX123" s="833"/>
      <c r="BY123" s="833"/>
      <c r="BZ123" s="833"/>
      <c r="CA123" s="833">
        <v>22973225</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v>435040</v>
      </c>
      <c r="DH123" s="780"/>
      <c r="DI123" s="780"/>
      <c r="DJ123" s="780"/>
      <c r="DK123" s="781"/>
      <c r="DL123" s="782">
        <v>407052</v>
      </c>
      <c r="DM123" s="780"/>
      <c r="DN123" s="780"/>
      <c r="DO123" s="780"/>
      <c r="DP123" s="781"/>
      <c r="DQ123" s="782">
        <v>381440</v>
      </c>
      <c r="DR123" s="780"/>
      <c r="DS123" s="780"/>
      <c r="DT123" s="780"/>
      <c r="DU123" s="781"/>
      <c r="DV123" s="824">
        <v>4.9000000000000004</v>
      </c>
      <c r="DW123" s="825"/>
      <c r="DX123" s="825"/>
      <c r="DY123" s="825"/>
      <c r="DZ123" s="826"/>
    </row>
    <row r="124" spans="1:130" s="230" customFormat="1" ht="26.25" customHeight="1" thickBot="1" x14ac:dyDescent="0.2">
      <c r="A124" s="820"/>
      <c r="B124" s="821"/>
      <c r="C124" s="815" t="s">
        <v>448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48.1</v>
      </c>
      <c r="BR124" s="831"/>
      <c r="BS124" s="831"/>
      <c r="BT124" s="831"/>
      <c r="BU124" s="831"/>
      <c r="BV124" s="831">
        <v>37.5</v>
      </c>
      <c r="BW124" s="831"/>
      <c r="BX124" s="831"/>
      <c r="BY124" s="831"/>
      <c r="BZ124" s="831"/>
      <c r="CA124" s="831">
        <v>31</v>
      </c>
      <c r="CB124" s="831"/>
      <c r="CC124" s="831"/>
      <c r="CD124" s="831"/>
      <c r="CE124" s="831"/>
      <c r="CF124" s="726"/>
      <c r="CG124" s="727"/>
      <c r="CH124" s="727"/>
      <c r="CI124" s="727"/>
      <c r="CJ124" s="862"/>
      <c r="CK124" s="870"/>
      <c r="CL124" s="870"/>
      <c r="CM124" s="870"/>
      <c r="CN124" s="870"/>
      <c r="CO124" s="871"/>
      <c r="CP124" s="835" t="s">
        <v>461</v>
      </c>
      <c r="CQ124" s="836"/>
      <c r="CR124" s="836"/>
      <c r="CS124" s="836"/>
      <c r="CT124" s="836"/>
      <c r="CU124" s="836"/>
      <c r="CV124" s="836"/>
      <c r="CW124" s="836"/>
      <c r="CX124" s="836"/>
      <c r="CY124" s="836"/>
      <c r="CZ124" s="836"/>
      <c r="DA124" s="836"/>
      <c r="DB124" s="836"/>
      <c r="DC124" s="836"/>
      <c r="DD124" s="836"/>
      <c r="DE124" s="836"/>
      <c r="DF124" s="837"/>
      <c r="DG124" s="763">
        <v>10844</v>
      </c>
      <c r="DH124" s="764"/>
      <c r="DI124" s="764"/>
      <c r="DJ124" s="764"/>
      <c r="DK124" s="765"/>
      <c r="DL124" s="766">
        <v>10206</v>
      </c>
      <c r="DM124" s="764"/>
      <c r="DN124" s="764"/>
      <c r="DO124" s="764"/>
      <c r="DP124" s="765"/>
      <c r="DQ124" s="766">
        <v>21953</v>
      </c>
      <c r="DR124" s="764"/>
      <c r="DS124" s="764"/>
      <c r="DT124" s="764"/>
      <c r="DU124" s="765"/>
      <c r="DV124" s="848">
        <v>0.3</v>
      </c>
      <c r="DW124" s="849"/>
      <c r="DX124" s="849"/>
      <c r="DY124" s="849"/>
      <c r="DZ124" s="850"/>
    </row>
    <row r="125" spans="1:130" s="230" customFormat="1" ht="26.25" customHeight="1" x14ac:dyDescent="0.15">
      <c r="A125" s="820"/>
      <c r="B125" s="821"/>
      <c r="C125" s="815" t="s">
        <v>450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462</v>
      </c>
      <c r="CL125" s="852"/>
      <c r="CM125" s="852"/>
      <c r="CN125" s="852"/>
      <c r="CO125" s="853"/>
      <c r="CP125" s="860" t="s">
        <v>463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28532</v>
      </c>
      <c r="AB127" s="780"/>
      <c r="AC127" s="780"/>
      <c r="AD127" s="780"/>
      <c r="AE127" s="781"/>
      <c r="AF127" s="782">
        <v>21200</v>
      </c>
      <c r="AG127" s="780"/>
      <c r="AH127" s="780"/>
      <c r="AI127" s="780"/>
      <c r="AJ127" s="781"/>
      <c r="AK127" s="782">
        <v>17559</v>
      </c>
      <c r="AL127" s="780"/>
      <c r="AM127" s="780"/>
      <c r="AN127" s="780"/>
      <c r="AO127" s="781"/>
      <c r="AP127" s="824">
        <v>0.2</v>
      </c>
      <c r="AQ127" s="825"/>
      <c r="AR127" s="825"/>
      <c r="AS127" s="825"/>
      <c r="AT127" s="826"/>
      <c r="AU127" s="232"/>
      <c r="AV127" s="232"/>
      <c r="AW127" s="232"/>
      <c r="AX127" s="841" t="s">
        <v>466</v>
      </c>
      <c r="AY127" s="812"/>
      <c r="AZ127" s="812"/>
      <c r="BA127" s="812"/>
      <c r="BB127" s="812"/>
      <c r="BC127" s="812"/>
      <c r="BD127" s="812"/>
      <c r="BE127" s="813"/>
      <c r="BF127" s="811" t="s">
        <v>467</v>
      </c>
      <c r="BG127" s="812"/>
      <c r="BH127" s="812"/>
      <c r="BI127" s="812"/>
      <c r="BJ127" s="812"/>
      <c r="BK127" s="812"/>
      <c r="BL127" s="813"/>
      <c r="BM127" s="811" t="s">
        <v>468</v>
      </c>
      <c r="BN127" s="812"/>
      <c r="BO127" s="812"/>
      <c r="BP127" s="812"/>
      <c r="BQ127" s="812"/>
      <c r="BR127" s="812"/>
      <c r="BS127" s="813"/>
      <c r="BT127" s="811" t="s">
        <v>469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472</v>
      </c>
      <c r="X128" s="798"/>
      <c r="Y128" s="798"/>
      <c r="Z128" s="799"/>
      <c r="AA128" s="800">
        <v>120722</v>
      </c>
      <c r="AB128" s="801"/>
      <c r="AC128" s="801"/>
      <c r="AD128" s="801"/>
      <c r="AE128" s="802"/>
      <c r="AF128" s="803">
        <v>101687</v>
      </c>
      <c r="AG128" s="801"/>
      <c r="AH128" s="801"/>
      <c r="AI128" s="801"/>
      <c r="AJ128" s="802"/>
      <c r="AK128" s="803">
        <v>96132</v>
      </c>
      <c r="AL128" s="801"/>
      <c r="AM128" s="801"/>
      <c r="AN128" s="801"/>
      <c r="AO128" s="802"/>
      <c r="AP128" s="804"/>
      <c r="AQ128" s="805"/>
      <c r="AR128" s="805"/>
      <c r="AS128" s="805"/>
      <c r="AT128" s="806"/>
      <c r="AU128" s="232"/>
      <c r="AV128" s="232"/>
      <c r="AW128" s="232"/>
      <c r="AX128" s="807" t="s">
        <v>473</v>
      </c>
      <c r="AY128" s="808"/>
      <c r="AZ128" s="808"/>
      <c r="BA128" s="808"/>
      <c r="BB128" s="808"/>
      <c r="BC128" s="808"/>
      <c r="BD128" s="808"/>
      <c r="BE128" s="809"/>
      <c r="BF128" s="786" t="s">
        <v>122</v>
      </c>
      <c r="BG128" s="787"/>
      <c r="BH128" s="787"/>
      <c r="BI128" s="787"/>
      <c r="BJ128" s="787"/>
      <c r="BK128" s="787"/>
      <c r="BL128" s="810"/>
      <c r="BM128" s="786">
        <v>13.47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474</v>
      </c>
      <c r="CQ128" s="730"/>
      <c r="CR128" s="730"/>
      <c r="CS128" s="730"/>
      <c r="CT128" s="730"/>
      <c r="CU128" s="730"/>
      <c r="CV128" s="730"/>
      <c r="CW128" s="730"/>
      <c r="CX128" s="730"/>
      <c r="CY128" s="730"/>
      <c r="CZ128" s="730"/>
      <c r="DA128" s="730"/>
      <c r="DB128" s="730"/>
      <c r="DC128" s="730"/>
      <c r="DD128" s="730"/>
      <c r="DE128" s="730"/>
      <c r="DF128" s="731"/>
      <c r="DG128" s="790">
        <v>3929</v>
      </c>
      <c r="DH128" s="791"/>
      <c r="DI128" s="791"/>
      <c r="DJ128" s="791"/>
      <c r="DK128" s="791"/>
      <c r="DL128" s="791">
        <v>3701</v>
      </c>
      <c r="DM128" s="791"/>
      <c r="DN128" s="791"/>
      <c r="DO128" s="791"/>
      <c r="DP128" s="791"/>
      <c r="DQ128" s="791">
        <v>10388</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475</v>
      </c>
      <c r="X129" s="777"/>
      <c r="Y129" s="777"/>
      <c r="Z129" s="778"/>
      <c r="AA129" s="779">
        <v>9741742</v>
      </c>
      <c r="AB129" s="780"/>
      <c r="AC129" s="780"/>
      <c r="AD129" s="780"/>
      <c r="AE129" s="781"/>
      <c r="AF129" s="782">
        <v>9295032</v>
      </c>
      <c r="AG129" s="780"/>
      <c r="AH129" s="780"/>
      <c r="AI129" s="780"/>
      <c r="AJ129" s="781"/>
      <c r="AK129" s="782">
        <v>9255267</v>
      </c>
      <c r="AL129" s="780"/>
      <c r="AM129" s="780"/>
      <c r="AN129" s="780"/>
      <c r="AO129" s="781"/>
      <c r="AP129" s="783"/>
      <c r="AQ129" s="784"/>
      <c r="AR129" s="784"/>
      <c r="AS129" s="784"/>
      <c r="AT129" s="785"/>
      <c r="AU129" s="233"/>
      <c r="AV129" s="233"/>
      <c r="AW129" s="233"/>
      <c r="AX129" s="751" t="s">
        <v>476</v>
      </c>
      <c r="AY129" s="752"/>
      <c r="AZ129" s="752"/>
      <c r="BA129" s="752"/>
      <c r="BB129" s="752"/>
      <c r="BC129" s="752"/>
      <c r="BD129" s="752"/>
      <c r="BE129" s="753"/>
      <c r="BF129" s="770" t="s">
        <v>122</v>
      </c>
      <c r="BG129" s="771"/>
      <c r="BH129" s="771"/>
      <c r="BI129" s="771"/>
      <c r="BJ129" s="771"/>
      <c r="BK129" s="771"/>
      <c r="BL129" s="772"/>
      <c r="BM129" s="770">
        <v>18.47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478</v>
      </c>
      <c r="X130" s="777"/>
      <c r="Y130" s="777"/>
      <c r="Z130" s="778"/>
      <c r="AA130" s="779">
        <v>1558313</v>
      </c>
      <c r="AB130" s="780"/>
      <c r="AC130" s="780"/>
      <c r="AD130" s="780"/>
      <c r="AE130" s="781"/>
      <c r="AF130" s="782">
        <v>1570380</v>
      </c>
      <c r="AG130" s="780"/>
      <c r="AH130" s="780"/>
      <c r="AI130" s="780"/>
      <c r="AJ130" s="781"/>
      <c r="AK130" s="782">
        <v>1488991</v>
      </c>
      <c r="AL130" s="780"/>
      <c r="AM130" s="780"/>
      <c r="AN130" s="780"/>
      <c r="AO130" s="781"/>
      <c r="AP130" s="783"/>
      <c r="AQ130" s="784"/>
      <c r="AR130" s="784"/>
      <c r="AS130" s="784"/>
      <c r="AT130" s="785"/>
      <c r="AU130" s="233"/>
      <c r="AV130" s="233"/>
      <c r="AW130" s="233"/>
      <c r="AX130" s="751" t="s">
        <v>479</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480</v>
      </c>
      <c r="X131" s="761"/>
      <c r="Y131" s="761"/>
      <c r="Z131" s="762"/>
      <c r="AA131" s="763">
        <v>8183429</v>
      </c>
      <c r="AB131" s="764"/>
      <c r="AC131" s="764"/>
      <c r="AD131" s="764"/>
      <c r="AE131" s="765"/>
      <c r="AF131" s="766">
        <v>7724652</v>
      </c>
      <c r="AG131" s="764"/>
      <c r="AH131" s="764"/>
      <c r="AI131" s="764"/>
      <c r="AJ131" s="765"/>
      <c r="AK131" s="766">
        <v>7766276</v>
      </c>
      <c r="AL131" s="764"/>
      <c r="AM131" s="764"/>
      <c r="AN131" s="764"/>
      <c r="AO131" s="765"/>
      <c r="AP131" s="767"/>
      <c r="AQ131" s="768"/>
      <c r="AR131" s="768"/>
      <c r="AS131" s="768"/>
      <c r="AT131" s="769"/>
      <c r="AU131" s="233"/>
      <c r="AV131" s="233"/>
      <c r="AW131" s="233"/>
      <c r="AX131" s="729" t="s">
        <v>481</v>
      </c>
      <c r="AY131" s="730"/>
      <c r="AZ131" s="730"/>
      <c r="BA131" s="730"/>
      <c r="BB131" s="730"/>
      <c r="BC131" s="730"/>
      <c r="BD131" s="730"/>
      <c r="BE131" s="731"/>
      <c r="BF131" s="732">
        <v>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483</v>
      </c>
      <c r="W132" s="742"/>
      <c r="X132" s="742"/>
      <c r="Y132" s="742"/>
      <c r="Z132" s="743"/>
      <c r="AA132" s="744">
        <v>10.70600112</v>
      </c>
      <c r="AB132" s="745"/>
      <c r="AC132" s="745"/>
      <c r="AD132" s="745"/>
      <c r="AE132" s="746"/>
      <c r="AF132" s="747">
        <v>11.313959519999999</v>
      </c>
      <c r="AG132" s="745"/>
      <c r="AH132" s="745"/>
      <c r="AI132" s="745"/>
      <c r="AJ132" s="746"/>
      <c r="AK132" s="747">
        <v>10.27963724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484</v>
      </c>
      <c r="W133" s="721"/>
      <c r="X133" s="721"/>
      <c r="Y133" s="721"/>
      <c r="Z133" s="722"/>
      <c r="AA133" s="723">
        <v>10.8</v>
      </c>
      <c r="AB133" s="724"/>
      <c r="AC133" s="724"/>
      <c r="AD133" s="724"/>
      <c r="AE133" s="725"/>
      <c r="AF133" s="723">
        <v>10.7</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cbapasnFEXvqOpfNTV7/uO4G/0FC11GHg4hUM080KaDg/8r7CMVA8gHTozcvIwtOFRPklkBU+UidgM1KrH6og==" saltValue="/DutYyeFBBaNQZl5KnM1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TabuoTHO6KEvWlN1moeQOpyCYVNBUfRKy9Hx4P8yy7467KOrKnGbDXLikXJeNkESZBLRys+KCO+PTcTZe9PCw==" saltValue="iiU/mHkmMRkDeIwR1Ycw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7VVn723ueiubXk926hfxTetwy7B+jyoWXkbpXlccoWmFvPQBVFdbfXAZaLc09CPzhGVVeRo1O5uc9YWgIHg==" saltValue="Xbe8iuWJi4fc357yCl5l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488</v>
      </c>
      <c r="AP7" s="272"/>
      <c r="AQ7" s="273" t="s">
        <v>489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490</v>
      </c>
      <c r="AQ8" s="279" t="s">
        <v>491</v>
      </c>
      <c r="AR8" s="280" t="s">
        <v>492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493</v>
      </c>
      <c r="AL9" s="1131"/>
      <c r="AM9" s="1131"/>
      <c r="AN9" s="1132"/>
      <c r="AO9" s="281">
        <v>3054284</v>
      </c>
      <c r="AP9" s="281">
        <v>145560</v>
      </c>
      <c r="AQ9" s="282">
        <v>107616</v>
      </c>
      <c r="AR9" s="283">
        <v>35.299999999999997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494</v>
      </c>
      <c r="AL10" s="1131"/>
      <c r="AM10" s="1131"/>
      <c r="AN10" s="1132"/>
      <c r="AO10" s="284">
        <v>37657</v>
      </c>
      <c r="AP10" s="284">
        <v>1795</v>
      </c>
      <c r="AQ10" s="285">
        <v>10095</v>
      </c>
      <c r="AR10" s="286">
        <v>-82.2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495</v>
      </c>
      <c r="AL11" s="1131"/>
      <c r="AM11" s="1131"/>
      <c r="AN11" s="1132"/>
      <c r="AO11" s="284">
        <v>11986</v>
      </c>
      <c r="AP11" s="284">
        <v>571</v>
      </c>
      <c r="AQ11" s="285">
        <v>1704</v>
      </c>
      <c r="AR11" s="286">
        <v>-66.5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496</v>
      </c>
      <c r="AL12" s="1131"/>
      <c r="AM12" s="1131"/>
      <c r="AN12" s="1132"/>
      <c r="AO12" s="284" t="s">
        <v>497</v>
      </c>
      <c r="AP12" s="284" t="s">
        <v>497</v>
      </c>
      <c r="AQ12" s="285">
        <v>7</v>
      </c>
      <c r="AR12" s="286" t="s">
        <v>497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498</v>
      </c>
      <c r="AL13" s="1131"/>
      <c r="AM13" s="1131"/>
      <c r="AN13" s="1132"/>
      <c r="AO13" s="284">
        <v>127767</v>
      </c>
      <c r="AP13" s="284">
        <v>6089</v>
      </c>
      <c r="AQ13" s="285">
        <v>4110</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499</v>
      </c>
      <c r="AL14" s="1131"/>
      <c r="AM14" s="1131"/>
      <c r="AN14" s="1132"/>
      <c r="AO14" s="284">
        <v>143434</v>
      </c>
      <c r="AP14" s="284">
        <v>6836</v>
      </c>
      <c r="AQ14" s="285">
        <v>2451</v>
      </c>
      <c r="AR14" s="286">
        <v>178.9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500</v>
      </c>
      <c r="AL15" s="1134"/>
      <c r="AM15" s="1134"/>
      <c r="AN15" s="1135"/>
      <c r="AO15" s="284">
        <v>-206448</v>
      </c>
      <c r="AP15" s="284">
        <v>-9839</v>
      </c>
      <c r="AQ15" s="285">
        <v>-6399</v>
      </c>
      <c r="AR15" s="286">
        <v>53.8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3168680</v>
      </c>
      <c r="AP16" s="284">
        <v>151012</v>
      </c>
      <c r="AQ16" s="285">
        <v>119584</v>
      </c>
      <c r="AR16" s="286">
        <v>26.3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505</v>
      </c>
      <c r="AL21" s="1137"/>
      <c r="AM21" s="1137"/>
      <c r="AN21" s="1138"/>
      <c r="AO21" s="297">
        <v>14.68</v>
      </c>
      <c r="AP21" s="298">
        <v>10.86</v>
      </c>
      <c r="AQ21" s="299">
        <v>3.82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506</v>
      </c>
      <c r="AL22" s="1137"/>
      <c r="AM22" s="1137"/>
      <c r="AN22" s="1138"/>
      <c r="AO22" s="302">
        <v>99</v>
      </c>
      <c r="AP22" s="303">
        <v>97.3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488</v>
      </c>
      <c r="AP30" s="272"/>
      <c r="AQ30" s="273" t="s">
        <v>489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490</v>
      </c>
      <c r="AQ31" s="279" t="s">
        <v>491</v>
      </c>
      <c r="AR31" s="280" t="s">
        <v>492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510</v>
      </c>
      <c r="AL32" s="1121"/>
      <c r="AM32" s="1121"/>
      <c r="AN32" s="1122"/>
      <c r="AO32" s="312">
        <v>1777795</v>
      </c>
      <c r="AP32" s="312">
        <v>84725</v>
      </c>
      <c r="AQ32" s="313">
        <v>75090</v>
      </c>
      <c r="AR32" s="314">
        <v>12.8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511</v>
      </c>
      <c r="AL33" s="1121"/>
      <c r="AM33" s="1121"/>
      <c r="AN33" s="1122"/>
      <c r="AO33" s="312" t="s">
        <v>497</v>
      </c>
      <c r="AP33" s="312" t="s">
        <v>497</v>
      </c>
      <c r="AQ33" s="313" t="s">
        <v>497</v>
      </c>
      <c r="AR33" s="314" t="s">
        <v>497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512</v>
      </c>
      <c r="AL34" s="1121"/>
      <c r="AM34" s="1121"/>
      <c r="AN34" s="1122"/>
      <c r="AO34" s="312" t="s">
        <v>497</v>
      </c>
      <c r="AP34" s="312" t="s">
        <v>497</v>
      </c>
      <c r="AQ34" s="313">
        <v>1</v>
      </c>
      <c r="AR34" s="314" t="s">
        <v>497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513</v>
      </c>
      <c r="AL35" s="1121"/>
      <c r="AM35" s="1121"/>
      <c r="AN35" s="1122"/>
      <c r="AO35" s="312">
        <v>537003</v>
      </c>
      <c r="AP35" s="312">
        <v>25592</v>
      </c>
      <c r="AQ35" s="313">
        <v>17211</v>
      </c>
      <c r="AR35" s="314">
        <v>48.7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514</v>
      </c>
      <c r="AL36" s="1121"/>
      <c r="AM36" s="1121"/>
      <c r="AN36" s="1122"/>
      <c r="AO36" s="312">
        <v>50462</v>
      </c>
      <c r="AP36" s="312">
        <v>2405</v>
      </c>
      <c r="AQ36" s="313">
        <v>2478</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515</v>
      </c>
      <c r="AL37" s="1121"/>
      <c r="AM37" s="1121"/>
      <c r="AN37" s="1122"/>
      <c r="AO37" s="312">
        <v>17559</v>
      </c>
      <c r="AP37" s="312">
        <v>837</v>
      </c>
      <c r="AQ37" s="313">
        <v>654</v>
      </c>
      <c r="AR37" s="314">
        <v>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516</v>
      </c>
      <c r="AL38" s="1124"/>
      <c r="AM38" s="1124"/>
      <c r="AN38" s="1125"/>
      <c r="AO38" s="315">
        <v>649</v>
      </c>
      <c r="AP38" s="315">
        <v>31</v>
      </c>
      <c r="AQ38" s="316">
        <v>4</v>
      </c>
      <c r="AR38" s="304">
        <v>675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517</v>
      </c>
      <c r="AL39" s="1124"/>
      <c r="AM39" s="1124"/>
      <c r="AN39" s="1125"/>
      <c r="AO39" s="312">
        <v>-96132</v>
      </c>
      <c r="AP39" s="312">
        <v>-4581</v>
      </c>
      <c r="AQ39" s="313">
        <v>-3502</v>
      </c>
      <c r="AR39" s="314">
        <v>30.8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518</v>
      </c>
      <c r="AL40" s="1121"/>
      <c r="AM40" s="1121"/>
      <c r="AN40" s="1122"/>
      <c r="AO40" s="312">
        <v>-1488991</v>
      </c>
      <c r="AP40" s="312">
        <v>-70962</v>
      </c>
      <c r="AQ40" s="313">
        <v>-63750</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798345</v>
      </c>
      <c r="AP41" s="312">
        <v>38047</v>
      </c>
      <c r="AQ41" s="313">
        <v>28185</v>
      </c>
      <c r="AR41" s="314">
        <v>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488</v>
      </c>
      <c r="AN49" s="1115" t="s">
        <v>521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522</v>
      </c>
      <c r="AO50" s="329" t="s">
        <v>523</v>
      </c>
      <c r="AP50" s="330" t="s">
        <v>524</v>
      </c>
      <c r="AQ50" s="331" t="s">
        <v>525</v>
      </c>
      <c r="AR50" s="332" t="s">
        <v>526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2940515</v>
      </c>
      <c r="AN51" s="334">
        <v>130498</v>
      </c>
      <c r="AO51" s="335">
        <v>9.6</v>
      </c>
      <c r="AP51" s="336">
        <v>94081</v>
      </c>
      <c r="AQ51" s="337">
        <v>10.5</v>
      </c>
      <c r="AR51" s="338">
        <v>-0.9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1522522</v>
      </c>
      <c r="AN52" s="342">
        <v>67569</v>
      </c>
      <c r="AO52" s="343">
        <v>14.5</v>
      </c>
      <c r="AP52" s="344">
        <v>48949</v>
      </c>
      <c r="AQ52" s="345">
        <v>11.5</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4372623</v>
      </c>
      <c r="AN53" s="334">
        <v>197526</v>
      </c>
      <c r="AO53" s="335">
        <v>51.4</v>
      </c>
      <c r="AP53" s="336">
        <v>92632</v>
      </c>
      <c r="AQ53" s="337">
        <v>-1.5</v>
      </c>
      <c r="AR53" s="338">
        <v>52.9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2711454</v>
      </c>
      <c r="AN54" s="342">
        <v>122485</v>
      </c>
      <c r="AO54" s="343">
        <v>81.3</v>
      </c>
      <c r="AP54" s="344">
        <v>47978</v>
      </c>
      <c r="AQ54" s="345">
        <v>-2</v>
      </c>
      <c r="AR54" s="346">
        <v>83.3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1530434</v>
      </c>
      <c r="AN55" s="334">
        <v>70527</v>
      </c>
      <c r="AO55" s="335">
        <v>-64.3</v>
      </c>
      <c r="AP55" s="336">
        <v>96469</v>
      </c>
      <c r="AQ55" s="337">
        <v>4.0999999999999996</v>
      </c>
      <c r="AR55" s="338">
        <v>-68.400000000000006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740032</v>
      </c>
      <c r="AN56" s="342">
        <v>34103</v>
      </c>
      <c r="AO56" s="343">
        <v>-72.2</v>
      </c>
      <c r="AP56" s="344">
        <v>49775</v>
      </c>
      <c r="AQ56" s="345">
        <v>3.7</v>
      </c>
      <c r="AR56" s="346">
        <v>-75.900000000000006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2124569</v>
      </c>
      <c r="AN57" s="334">
        <v>99423</v>
      </c>
      <c r="AO57" s="335">
        <v>41</v>
      </c>
      <c r="AP57" s="336">
        <v>85743</v>
      </c>
      <c r="AQ57" s="337">
        <v>-11.1</v>
      </c>
      <c r="AR57" s="338">
        <v>52.1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1114530</v>
      </c>
      <c r="AN58" s="342">
        <v>52156</v>
      </c>
      <c r="AO58" s="343">
        <v>52.9</v>
      </c>
      <c r="AP58" s="344">
        <v>45231</v>
      </c>
      <c r="AQ58" s="345">
        <v>-9.1</v>
      </c>
      <c r="AR58" s="346">
        <v>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1524288</v>
      </c>
      <c r="AN59" s="334">
        <v>72644</v>
      </c>
      <c r="AO59" s="335">
        <v>-26.9</v>
      </c>
      <c r="AP59" s="336">
        <v>92509</v>
      </c>
      <c r="AQ59" s="337">
        <v>7.9</v>
      </c>
      <c r="AR59" s="338">
        <v>-34.799999999999997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526207</v>
      </c>
      <c r="AN60" s="342">
        <v>25078</v>
      </c>
      <c r="AO60" s="343">
        <v>-51.9</v>
      </c>
      <c r="AP60" s="344">
        <v>52274</v>
      </c>
      <c r="AQ60" s="345">
        <v>15.6</v>
      </c>
      <c r="AR60" s="346">
        <v>-67.5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2498486</v>
      </c>
      <c r="AN61" s="349">
        <v>114124</v>
      </c>
      <c r="AO61" s="350">
        <v>2.2000000000000002</v>
      </c>
      <c r="AP61" s="351">
        <v>92287</v>
      </c>
      <c r="AQ61" s="352">
        <v>2</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1322949</v>
      </c>
      <c r="AN62" s="342">
        <v>60278</v>
      </c>
      <c r="AO62" s="343">
        <v>4.9000000000000004</v>
      </c>
      <c r="AP62" s="344">
        <v>48841</v>
      </c>
      <c r="AQ62" s="345">
        <v>3.9</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oLua6Dh6fSW+ez59velN+NmzYSRarqIOjHymJRDjv3VcfMWu5xN0VcTNcuW9u9JM9M8IfHUHv9vyjRN5SB2SQ==" saltValue="1+VtN8TSPhU+9eDZSZEQ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485</v>
      </c>
    </row>
    <row r="120" spans="125:125" ht="13.5" hidden="1" customHeight="1" x14ac:dyDescent="0.15"/>
    <row r="121" spans="125:125" ht="13.5" hidden="1" customHeight="1" x14ac:dyDescent="0.15">
      <c r="DU121" s="259"/>
    </row>
  </sheetData>
  <sheetProtection algorithmName="SHA-512" hashValue="oDDUm8alq2m2YAR0UuFZn4Mx50ePSo2L4LBHTfpGWA0+FEWdL6DroDvzxOpcmTlmXRrguQ9YbIrhKxX/BggijA==" saltValue="PiRTVA8TfT26UwuYBEk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485</v>
      </c>
    </row>
  </sheetData>
  <sheetProtection algorithmName="SHA-512" hashValue="hZzRH93s17fuibqMadnWOuRcP9E7feyiMGX6FdxEof5otqsGREu5BPBdQB051RsZos4NX1hoTvjbYXKiBBDs1A==" saltValue="ujgJmMEciYuuzVRd8XR9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Normal="10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10.75</v>
      </c>
      <c r="G47" s="12">
        <v>12.76</v>
      </c>
      <c r="H47" s="12">
        <v>20.57</v>
      </c>
      <c r="I47" s="12">
        <v>27.13</v>
      </c>
      <c r="J47" s="13">
        <v>33.01</v>
      </c>
    </row>
    <row r="48" spans="2:10" ht="57.75" customHeight="1" x14ac:dyDescent="0.15">
      <c r="B48" s="14"/>
      <c r="C48" s="1141" t="s">
        <v>4</v>
      </c>
      <c r="D48" s="1141"/>
      <c r="E48" s="1142"/>
      <c r="F48" s="15">
        <v>8.2799999999999994</v>
      </c>
      <c r="G48" s="16">
        <v>5.88</v>
      </c>
      <c r="H48" s="16">
        <v>7.02</v>
      </c>
      <c r="I48" s="16">
        <v>7.18</v>
      </c>
      <c r="J48" s="17">
        <v>5.31</v>
      </c>
    </row>
    <row r="49" spans="2:10" ht="57.75" customHeight="1" thickBot="1" x14ac:dyDescent="0.2">
      <c r="B49" s="18"/>
      <c r="C49" s="1143" t="s">
        <v>5</v>
      </c>
      <c r="D49" s="1143"/>
      <c r="E49" s="1144"/>
      <c r="F49" s="19">
        <v>0.5</v>
      </c>
      <c r="G49" s="20">
        <v>0.71</v>
      </c>
      <c r="H49" s="20">
        <v>9.56</v>
      </c>
      <c r="I49" s="20">
        <v>9.24</v>
      </c>
      <c r="J49" s="21">
        <v>3.87</v>
      </c>
    </row>
    <row r="50" spans="2:10" x14ac:dyDescent="0.15"/>
  </sheetData>
  <sheetProtection algorithmName="SHA-512" hashValue="SRqBvVQH2erExuTej+xPFlAt9tzvMMdfnlH0cNTYSdTYIRHU6yyYkdZdfBm3qe63fkDQOVypQ/EfMTzNXPZHjw==" saltValue="19WizB3gweHWHbiObIc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540</v>
      </c>
      <c r="D34" s="1151"/>
      <c r="E34" s="1152"/>
      <c r="F34" s="32">
        <v>6.59</v>
      </c>
      <c r="G34" s="33">
        <v>6.47</v>
      </c>
      <c r="H34" s="33">
        <v>6.08</v>
      </c>
      <c r="I34" s="33">
        <v>6.88</v>
      </c>
      <c r="J34" s="34">
        <v>6.88</v>
      </c>
      <c r="K34" s="22"/>
      <c r="L34" s="22"/>
      <c r="M34" s="22"/>
      <c r="N34" s="22"/>
      <c r="O34" s="22"/>
      <c r="P34" s="22"/>
    </row>
    <row r="35" spans="1:16" ht="39" customHeight="1" x14ac:dyDescent="0.15">
      <c r="A35" s="22"/>
      <c r="B35" s="35"/>
      <c r="C35" s="1145" t="s">
        <v>541</v>
      </c>
      <c r="D35" s="1146"/>
      <c r="E35" s="1147"/>
      <c r="F35" s="36">
        <v>8.23</v>
      </c>
      <c r="G35" s="37">
        <v>5.86</v>
      </c>
      <c r="H35" s="37">
        <v>6.99</v>
      </c>
      <c r="I35" s="37">
        <v>7.16</v>
      </c>
      <c r="J35" s="38">
        <v>5.28</v>
      </c>
      <c r="K35" s="22"/>
      <c r="L35" s="22"/>
      <c r="M35" s="22"/>
      <c r="N35" s="22"/>
      <c r="O35" s="22"/>
      <c r="P35" s="22"/>
    </row>
    <row r="36" spans="1:16" ht="39" customHeight="1" x14ac:dyDescent="0.15">
      <c r="A36" s="22"/>
      <c r="B36" s="35"/>
      <c r="C36" s="1145" t="s">
        <v>542</v>
      </c>
      <c r="D36" s="1146"/>
      <c r="E36" s="1147"/>
      <c r="F36" s="36">
        <v>5.51</v>
      </c>
      <c r="G36" s="37">
        <v>4.5199999999999996</v>
      </c>
      <c r="H36" s="37">
        <v>5</v>
      </c>
      <c r="I36" s="37">
        <v>5.81</v>
      </c>
      <c r="J36" s="38">
        <v>3.55</v>
      </c>
      <c r="K36" s="22"/>
      <c r="L36" s="22"/>
      <c r="M36" s="22"/>
      <c r="N36" s="22"/>
      <c r="O36" s="22"/>
      <c r="P36" s="22"/>
    </row>
    <row r="37" spans="1:16" ht="39" customHeight="1" x14ac:dyDescent="0.15">
      <c r="A37" s="22"/>
      <c r="B37" s="35"/>
      <c r="C37" s="1145" t="s">
        <v>543</v>
      </c>
      <c r="D37" s="1146"/>
      <c r="E37" s="1147"/>
      <c r="F37" s="36">
        <v>1.1000000000000001</v>
      </c>
      <c r="G37" s="37">
        <v>1.1599999999999999</v>
      </c>
      <c r="H37" s="37">
        <v>1.18</v>
      </c>
      <c r="I37" s="37">
        <v>1.27</v>
      </c>
      <c r="J37" s="38">
        <v>1.31</v>
      </c>
      <c r="K37" s="22"/>
      <c r="L37" s="22"/>
      <c r="M37" s="22"/>
      <c r="N37" s="22"/>
      <c r="O37" s="22"/>
      <c r="P37" s="22"/>
    </row>
    <row r="38" spans="1:16" ht="39" customHeight="1" x14ac:dyDescent="0.15">
      <c r="A38" s="22"/>
      <c r="B38" s="35"/>
      <c r="C38" s="1145" t="s">
        <v>544</v>
      </c>
      <c r="D38" s="1146"/>
      <c r="E38" s="1147"/>
      <c r="F38" s="36">
        <v>0.44</v>
      </c>
      <c r="G38" s="37">
        <v>0.54</v>
      </c>
      <c r="H38" s="37">
        <v>0.53</v>
      </c>
      <c r="I38" s="37">
        <v>0.92</v>
      </c>
      <c r="J38" s="38">
        <v>0.53</v>
      </c>
      <c r="K38" s="22"/>
      <c r="L38" s="22"/>
      <c r="M38" s="22"/>
      <c r="N38" s="22"/>
      <c r="O38" s="22"/>
      <c r="P38" s="22"/>
    </row>
    <row r="39" spans="1:16" ht="39" customHeight="1" x14ac:dyDescent="0.15">
      <c r="A39" s="22"/>
      <c r="B39" s="35"/>
      <c r="C39" s="1145" t="s">
        <v>545</v>
      </c>
      <c r="D39" s="1146"/>
      <c r="E39" s="1147"/>
      <c r="F39" s="36">
        <v>0</v>
      </c>
      <c r="G39" s="37">
        <v>0</v>
      </c>
      <c r="H39" s="37">
        <v>0</v>
      </c>
      <c r="I39" s="37">
        <v>0.15</v>
      </c>
      <c r="J39" s="38">
        <v>0.34</v>
      </c>
      <c r="K39" s="22"/>
      <c r="L39" s="22"/>
      <c r="M39" s="22"/>
      <c r="N39" s="22"/>
      <c r="O39" s="22"/>
      <c r="P39" s="22"/>
    </row>
    <row r="40" spans="1:16" ht="39" customHeight="1" x14ac:dyDescent="0.15">
      <c r="A40" s="22"/>
      <c r="B40" s="35"/>
      <c r="C40" s="1145" t="s">
        <v>546</v>
      </c>
      <c r="D40" s="1146"/>
      <c r="E40" s="1147"/>
      <c r="F40" s="36">
        <v>0.27</v>
      </c>
      <c r="G40" s="37">
        <v>0.08</v>
      </c>
      <c r="H40" s="37">
        <v>0.24</v>
      </c>
      <c r="I40" s="37">
        <v>0.27</v>
      </c>
      <c r="J40" s="38">
        <v>0.33</v>
      </c>
      <c r="K40" s="22"/>
      <c r="L40" s="22"/>
      <c r="M40" s="22"/>
      <c r="N40" s="22"/>
      <c r="O40" s="22"/>
      <c r="P40" s="22"/>
    </row>
    <row r="41" spans="1:16" ht="39" customHeight="1" x14ac:dyDescent="0.15">
      <c r="A41" s="22"/>
      <c r="B41" s="35"/>
      <c r="C41" s="1145" t="s">
        <v>547</v>
      </c>
      <c r="D41" s="1146"/>
      <c r="E41" s="1147"/>
      <c r="F41" s="36">
        <v>0.05</v>
      </c>
      <c r="G41" s="37">
        <v>0.1</v>
      </c>
      <c r="H41" s="37">
        <v>0.06</v>
      </c>
      <c r="I41" s="37">
        <v>0.08</v>
      </c>
      <c r="J41" s="38">
        <v>0.13</v>
      </c>
      <c r="K41" s="22"/>
      <c r="L41" s="22"/>
      <c r="M41" s="22"/>
      <c r="N41" s="22"/>
      <c r="O41" s="22"/>
      <c r="P41" s="22"/>
    </row>
    <row r="42" spans="1:16" ht="39" customHeight="1" x14ac:dyDescent="0.15">
      <c r="A42" s="22"/>
      <c r="B42" s="39"/>
      <c r="C42" s="1145" t="s">
        <v>548</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549</v>
      </c>
      <c r="D43" s="1149"/>
      <c r="E43" s="1150"/>
      <c r="F43" s="41">
        <v>0.18</v>
      </c>
      <c r="G43" s="42">
        <v>0.13</v>
      </c>
      <c r="H43" s="42">
        <v>0.2</v>
      </c>
      <c r="I43" s="42">
        <v>0.18</v>
      </c>
      <c r="J43" s="43">
        <v>0.27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oXClL9mbUAC4vHBgUto7fTKey1LzjCg1wF3Jc7RBCyuQgFMMr3WJtIFfFuhwWZoGX/2c61f2NrD0RzR/5xt4A==" saltValue="bYd35v/baS1mPoAmo5Z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2037</v>
      </c>
      <c r="L45" s="60">
        <v>1970</v>
      </c>
      <c r="M45" s="60">
        <v>1991</v>
      </c>
      <c r="N45" s="60">
        <v>2004</v>
      </c>
      <c r="O45" s="61">
        <v>1778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497</v>
      </c>
      <c r="L46" s="64" t="s">
        <v>497</v>
      </c>
      <c r="M46" s="64" t="s">
        <v>497</v>
      </c>
      <c r="N46" s="64" t="s">
        <v>497</v>
      </c>
      <c r="O46" s="65" t="s">
        <v>497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497</v>
      </c>
      <c r="L47" s="64" t="s">
        <v>497</v>
      </c>
      <c r="M47" s="64" t="s">
        <v>497</v>
      </c>
      <c r="N47" s="64" t="s">
        <v>497</v>
      </c>
      <c r="O47" s="65" t="s">
        <v>497</v>
      </c>
      <c r="P47" s="48"/>
      <c r="Q47" s="48"/>
      <c r="R47" s="48"/>
      <c r="S47" s="48"/>
      <c r="T47" s="48"/>
      <c r="U47" s="48"/>
    </row>
    <row r="48" spans="1:21" ht="30.75" customHeight="1" x14ac:dyDescent="0.15">
      <c r="A48" s="48"/>
      <c r="B48" s="1178"/>
      <c r="C48" s="1179"/>
      <c r="D48" s="62"/>
      <c r="E48" s="1155" t="s">
        <v>13</v>
      </c>
      <c r="F48" s="1155"/>
      <c r="G48" s="1155"/>
      <c r="H48" s="1155"/>
      <c r="I48" s="1155"/>
      <c r="J48" s="1156"/>
      <c r="K48" s="63">
        <v>448</v>
      </c>
      <c r="L48" s="64">
        <v>460</v>
      </c>
      <c r="M48" s="64">
        <v>520</v>
      </c>
      <c r="N48" s="64">
        <v>471</v>
      </c>
      <c r="O48" s="65">
        <v>537</v>
      </c>
      <c r="P48" s="48"/>
      <c r="Q48" s="48"/>
      <c r="R48" s="48"/>
      <c r="S48" s="48"/>
      <c r="T48" s="48"/>
      <c r="U48" s="48"/>
    </row>
    <row r="49" spans="1:21" ht="30.75" customHeight="1" x14ac:dyDescent="0.15">
      <c r="A49" s="48"/>
      <c r="B49" s="1178"/>
      <c r="C49" s="1179"/>
      <c r="D49" s="62"/>
      <c r="E49" s="1155" t="s">
        <v>14</v>
      </c>
      <c r="F49" s="1155"/>
      <c r="G49" s="1155"/>
      <c r="H49" s="1155"/>
      <c r="I49" s="1155"/>
      <c r="J49" s="1156"/>
      <c r="K49" s="63">
        <v>36</v>
      </c>
      <c r="L49" s="64">
        <v>1</v>
      </c>
      <c r="M49" s="64">
        <v>16</v>
      </c>
      <c r="N49" s="64">
        <v>50</v>
      </c>
      <c r="O49" s="65">
        <v>50</v>
      </c>
      <c r="P49" s="48"/>
      <c r="Q49" s="48"/>
      <c r="R49" s="48"/>
      <c r="S49" s="48"/>
      <c r="T49" s="48"/>
      <c r="U49" s="48"/>
    </row>
    <row r="50" spans="1:21" ht="30.75" customHeight="1" x14ac:dyDescent="0.15">
      <c r="A50" s="48"/>
      <c r="B50" s="1178"/>
      <c r="C50" s="1179"/>
      <c r="D50" s="62"/>
      <c r="E50" s="1155" t="s">
        <v>15</v>
      </c>
      <c r="F50" s="1155"/>
      <c r="G50" s="1155"/>
      <c r="H50" s="1155"/>
      <c r="I50" s="1155"/>
      <c r="J50" s="1156"/>
      <c r="K50" s="63">
        <v>49</v>
      </c>
      <c r="L50" s="64">
        <v>37</v>
      </c>
      <c r="M50" s="64">
        <v>29</v>
      </c>
      <c r="N50" s="64">
        <v>21</v>
      </c>
      <c r="O50" s="65">
        <v>18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1</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1719</v>
      </c>
      <c r="L52" s="64">
        <v>1656</v>
      </c>
      <c r="M52" s="64">
        <v>1684</v>
      </c>
      <c r="N52" s="64">
        <v>1673</v>
      </c>
      <c r="O52" s="65">
        <v>1584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851</v>
      </c>
      <c r="L53" s="69">
        <v>812</v>
      </c>
      <c r="M53" s="69">
        <v>872</v>
      </c>
      <c r="N53" s="69">
        <v>874</v>
      </c>
      <c r="O53" s="70">
        <v>800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557</v>
      </c>
      <c r="L58" s="84" t="s">
        <v>557</v>
      </c>
      <c r="M58" s="84" t="s">
        <v>557</v>
      </c>
      <c r="N58" s="84" t="s">
        <v>557</v>
      </c>
      <c r="O58" s="85" t="s">
        <v>557</v>
      </c>
    </row>
    <row r="59" spans="1:21" ht="31.5" customHeight="1" x14ac:dyDescent="0.15">
      <c r="B59" s="1163"/>
      <c r="C59" s="1164"/>
      <c r="D59" s="1170" t="s">
        <v>26</v>
      </c>
      <c r="E59" s="1171"/>
      <c r="F59" s="1171"/>
      <c r="G59" s="1171"/>
      <c r="H59" s="1171"/>
      <c r="I59" s="1171"/>
      <c r="J59" s="1172"/>
      <c r="K59" s="86" t="s">
        <v>557</v>
      </c>
      <c r="L59" s="87" t="s">
        <v>557</v>
      </c>
      <c r="M59" s="87" t="s">
        <v>557</v>
      </c>
      <c r="N59" s="87" t="s">
        <v>557</v>
      </c>
      <c r="O59" s="88" t="s">
        <v>557</v>
      </c>
    </row>
    <row r="60" spans="1:21" ht="31.5" customHeight="1" thickBot="1" x14ac:dyDescent="0.2">
      <c r="B60" s="1165"/>
      <c r="C60" s="1166"/>
      <c r="D60" s="1173" t="s">
        <v>27</v>
      </c>
      <c r="E60" s="1174"/>
      <c r="F60" s="1174"/>
      <c r="G60" s="1174"/>
      <c r="H60" s="1174"/>
      <c r="I60" s="1174"/>
      <c r="J60" s="1175"/>
      <c r="K60" s="89" t="s">
        <v>557</v>
      </c>
      <c r="L60" s="90" t="s">
        <v>557</v>
      </c>
      <c r="M60" s="90" t="s">
        <v>557</v>
      </c>
      <c r="N60" s="90" t="s">
        <v>557</v>
      </c>
      <c r="O60" s="91" t="s">
        <v>557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HoUaVJkkabifm0nopmzyqTrvk9BIBGJagE2/nhnIFjTlGDIY38EInNiFXyHUwva6sMRz21RXCA9HyOUh0xSHg==" saltValue="AIFe78Corz0BbW02R2RG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535</v>
      </c>
      <c r="J40" s="103" t="s">
        <v>536</v>
      </c>
      <c r="K40" s="103" t="s">
        <v>537</v>
      </c>
      <c r="L40" s="103" t="s">
        <v>538</v>
      </c>
      <c r="M40" s="104" t="s">
        <v>539</v>
      </c>
    </row>
    <row r="41" spans="2:13" ht="27.75" customHeight="1" x14ac:dyDescent="0.15">
      <c r="B41" s="1196" t="s">
        <v>30</v>
      </c>
      <c r="C41" s="1197"/>
      <c r="D41" s="105"/>
      <c r="E41" s="1198" t="s">
        <v>31</v>
      </c>
      <c r="F41" s="1198"/>
      <c r="G41" s="1198"/>
      <c r="H41" s="1199"/>
      <c r="I41" s="355">
        <v>19712</v>
      </c>
      <c r="J41" s="356">
        <v>20129</v>
      </c>
      <c r="K41" s="356">
        <v>19184</v>
      </c>
      <c r="L41" s="356">
        <v>18155</v>
      </c>
      <c r="M41" s="357">
        <v>17313</v>
      </c>
    </row>
    <row r="42" spans="2:13" ht="27.75" customHeight="1" x14ac:dyDescent="0.15">
      <c r="B42" s="1186"/>
      <c r="C42" s="1187"/>
      <c r="D42" s="106"/>
      <c r="E42" s="1190" t="s">
        <v>32</v>
      </c>
      <c r="F42" s="1190"/>
      <c r="G42" s="1190"/>
      <c r="H42" s="1191"/>
      <c r="I42" s="358">
        <v>138</v>
      </c>
      <c r="J42" s="359">
        <v>101</v>
      </c>
      <c r="K42" s="359">
        <v>72</v>
      </c>
      <c r="L42" s="359">
        <v>51</v>
      </c>
      <c r="M42" s="360">
        <v>34</v>
      </c>
    </row>
    <row r="43" spans="2:13" ht="27.75" customHeight="1" x14ac:dyDescent="0.15">
      <c r="B43" s="1186"/>
      <c r="C43" s="1187"/>
      <c r="D43" s="106"/>
      <c r="E43" s="1190" t="s">
        <v>33</v>
      </c>
      <c r="F43" s="1190"/>
      <c r="G43" s="1190"/>
      <c r="H43" s="1191"/>
      <c r="I43" s="358">
        <v>4505</v>
      </c>
      <c r="J43" s="359">
        <v>4283</v>
      </c>
      <c r="K43" s="359">
        <v>4079</v>
      </c>
      <c r="L43" s="359">
        <v>3857</v>
      </c>
      <c r="M43" s="360">
        <v>4294</v>
      </c>
    </row>
    <row r="44" spans="2:13" ht="27.75" customHeight="1" x14ac:dyDescent="0.15">
      <c r="B44" s="1186"/>
      <c r="C44" s="1187"/>
      <c r="D44" s="106"/>
      <c r="E44" s="1190" t="s">
        <v>34</v>
      </c>
      <c r="F44" s="1190"/>
      <c r="G44" s="1190"/>
      <c r="H44" s="1191"/>
      <c r="I44" s="358">
        <v>602</v>
      </c>
      <c r="J44" s="359">
        <v>602</v>
      </c>
      <c r="K44" s="359">
        <v>587</v>
      </c>
      <c r="L44" s="359">
        <v>538</v>
      </c>
      <c r="M44" s="360">
        <v>488</v>
      </c>
    </row>
    <row r="45" spans="2:13" ht="27.75" customHeight="1" x14ac:dyDescent="0.15">
      <c r="B45" s="1186"/>
      <c r="C45" s="1187"/>
      <c r="D45" s="106"/>
      <c r="E45" s="1190" t="s">
        <v>35</v>
      </c>
      <c r="F45" s="1190"/>
      <c r="G45" s="1190"/>
      <c r="H45" s="1191"/>
      <c r="I45" s="358">
        <v>3166</v>
      </c>
      <c r="J45" s="359">
        <v>3243</v>
      </c>
      <c r="K45" s="359">
        <v>3191</v>
      </c>
      <c r="L45" s="359">
        <v>3189</v>
      </c>
      <c r="M45" s="360">
        <v>3247</v>
      </c>
    </row>
    <row r="46" spans="2:13" ht="27.75" customHeight="1" x14ac:dyDescent="0.15">
      <c r="B46" s="1186"/>
      <c r="C46" s="1187"/>
      <c r="D46" s="107"/>
      <c r="E46" s="1190" t="s">
        <v>36</v>
      </c>
      <c r="F46" s="1190"/>
      <c r="G46" s="1190"/>
      <c r="H46" s="1191"/>
      <c r="I46" s="358">
        <v>13</v>
      </c>
      <c r="J46" s="359">
        <v>4</v>
      </c>
      <c r="K46" s="359">
        <v>4</v>
      </c>
      <c r="L46" s="359">
        <v>4</v>
      </c>
      <c r="M46" s="360">
        <v>10</v>
      </c>
    </row>
    <row r="47" spans="2:13" ht="27.75" customHeight="1" x14ac:dyDescent="0.15">
      <c r="B47" s="1186"/>
      <c r="C47" s="1187"/>
      <c r="D47" s="108"/>
      <c r="E47" s="1200" t="s">
        <v>37</v>
      </c>
      <c r="F47" s="1201"/>
      <c r="G47" s="1201"/>
      <c r="H47" s="1202"/>
      <c r="I47" s="358" t="s">
        <v>497</v>
      </c>
      <c r="J47" s="359" t="s">
        <v>497</v>
      </c>
      <c r="K47" s="359" t="s">
        <v>497</v>
      </c>
      <c r="L47" s="359" t="s">
        <v>497</v>
      </c>
      <c r="M47" s="360" t="s">
        <v>497</v>
      </c>
    </row>
    <row r="48" spans="2:13" ht="27.75" customHeight="1" x14ac:dyDescent="0.15">
      <c r="B48" s="1186"/>
      <c r="C48" s="1187"/>
      <c r="D48" s="106"/>
      <c r="E48" s="1190" t="s">
        <v>38</v>
      </c>
      <c r="F48" s="1190"/>
      <c r="G48" s="1190"/>
      <c r="H48" s="1191"/>
      <c r="I48" s="358" t="s">
        <v>497</v>
      </c>
      <c r="J48" s="359" t="s">
        <v>497</v>
      </c>
      <c r="K48" s="359" t="s">
        <v>497</v>
      </c>
      <c r="L48" s="359" t="s">
        <v>497</v>
      </c>
      <c r="M48" s="360" t="s">
        <v>497</v>
      </c>
    </row>
    <row r="49" spans="2:13" ht="27.75" customHeight="1" x14ac:dyDescent="0.15">
      <c r="B49" s="1188"/>
      <c r="C49" s="1189"/>
      <c r="D49" s="106"/>
      <c r="E49" s="1190" t="s">
        <v>39</v>
      </c>
      <c r="F49" s="1190"/>
      <c r="G49" s="1190"/>
      <c r="H49" s="1191"/>
      <c r="I49" s="358" t="s">
        <v>497</v>
      </c>
      <c r="J49" s="359" t="s">
        <v>497</v>
      </c>
      <c r="K49" s="359" t="s">
        <v>497</v>
      </c>
      <c r="L49" s="359" t="s">
        <v>497</v>
      </c>
      <c r="M49" s="360" t="s">
        <v>497</v>
      </c>
    </row>
    <row r="50" spans="2:13" ht="27.75" customHeight="1" x14ac:dyDescent="0.15">
      <c r="B50" s="1184" t="s">
        <v>40</v>
      </c>
      <c r="C50" s="1185"/>
      <c r="D50" s="109"/>
      <c r="E50" s="1190" t="s">
        <v>41</v>
      </c>
      <c r="F50" s="1190"/>
      <c r="G50" s="1190"/>
      <c r="H50" s="1191"/>
      <c r="I50" s="358">
        <v>4186</v>
      </c>
      <c r="J50" s="359">
        <v>4493</v>
      </c>
      <c r="K50" s="359">
        <v>5636</v>
      </c>
      <c r="L50" s="359">
        <v>6285</v>
      </c>
      <c r="M50" s="360">
        <v>7092</v>
      </c>
    </row>
    <row r="51" spans="2:13" ht="27.75" customHeight="1" x14ac:dyDescent="0.15">
      <c r="B51" s="1186"/>
      <c r="C51" s="1187"/>
      <c r="D51" s="106"/>
      <c r="E51" s="1190" t="s">
        <v>42</v>
      </c>
      <c r="F51" s="1190"/>
      <c r="G51" s="1190"/>
      <c r="H51" s="1191"/>
      <c r="I51" s="358">
        <v>909</v>
      </c>
      <c r="J51" s="359">
        <v>869</v>
      </c>
      <c r="K51" s="359">
        <v>827</v>
      </c>
      <c r="L51" s="359">
        <v>751</v>
      </c>
      <c r="M51" s="360">
        <v>730</v>
      </c>
    </row>
    <row r="52" spans="2:13" ht="27.75" customHeight="1" x14ac:dyDescent="0.15">
      <c r="B52" s="1188"/>
      <c r="C52" s="1189"/>
      <c r="D52" s="106"/>
      <c r="E52" s="1190" t="s">
        <v>43</v>
      </c>
      <c r="F52" s="1190"/>
      <c r="G52" s="1190"/>
      <c r="H52" s="1191"/>
      <c r="I52" s="358">
        <v>16982</v>
      </c>
      <c r="J52" s="359">
        <v>16985</v>
      </c>
      <c r="K52" s="359">
        <v>16715</v>
      </c>
      <c r="L52" s="359">
        <v>15854</v>
      </c>
      <c r="M52" s="360">
        <v>15151</v>
      </c>
    </row>
    <row r="53" spans="2:13" ht="27.75" customHeight="1" thickBot="1" x14ac:dyDescent="0.2">
      <c r="B53" s="1192" t="s">
        <v>19</v>
      </c>
      <c r="C53" s="1193"/>
      <c r="D53" s="110"/>
      <c r="E53" s="1194" t="s">
        <v>44</v>
      </c>
      <c r="F53" s="1194"/>
      <c r="G53" s="1194"/>
      <c r="H53" s="1195"/>
      <c r="I53" s="361">
        <v>6059</v>
      </c>
      <c r="J53" s="362">
        <v>6016</v>
      </c>
      <c r="K53" s="362">
        <v>3940</v>
      </c>
      <c r="L53" s="362">
        <v>2904</v>
      </c>
      <c r="M53" s="363">
        <v>2412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CgKJlz5ln9EAPcUnRBF9qXNa3gvx0GklyZ1eB2aISL1n9BHE5ZJdz2BpPg/eXkpDnY3xWPfxhiIBNVc4rglZA==" saltValue="bNn0/uV6Y8AYpaRdWkwZ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537</v>
      </c>
      <c r="G54" s="119" t="s">
        <v>538</v>
      </c>
      <c r="H54" s="120" t="s">
        <v>539</v>
      </c>
    </row>
    <row r="55" spans="2:8" ht="52.5" customHeight="1" x14ac:dyDescent="0.15">
      <c r="B55" s="121"/>
      <c r="C55" s="1211" t="s">
        <v>46</v>
      </c>
      <c r="D55" s="1211"/>
      <c r="E55" s="1212"/>
      <c r="F55" s="122">
        <v>2003</v>
      </c>
      <c r="G55" s="122">
        <v>2521</v>
      </c>
      <c r="H55" s="123">
        <v>3055</v>
      </c>
    </row>
    <row r="56" spans="2:8" ht="52.5" customHeight="1" x14ac:dyDescent="0.15">
      <c r="B56" s="124"/>
      <c r="C56" s="1213" t="s">
        <v>47</v>
      </c>
      <c r="D56" s="1213"/>
      <c r="E56" s="1214"/>
      <c r="F56" s="125">
        <v>841</v>
      </c>
      <c r="G56" s="125">
        <v>613</v>
      </c>
      <c r="H56" s="126">
        <v>652</v>
      </c>
    </row>
    <row r="57" spans="2:8" ht="53.25" customHeight="1" x14ac:dyDescent="0.15">
      <c r="B57" s="124"/>
      <c r="C57" s="1215" t="s">
        <v>48</v>
      </c>
      <c r="D57" s="1215"/>
      <c r="E57" s="1216"/>
      <c r="F57" s="127">
        <v>4231</v>
      </c>
      <c r="G57" s="127">
        <v>4585</v>
      </c>
      <c r="H57" s="128">
        <v>4787</v>
      </c>
    </row>
    <row r="58" spans="2:8" ht="45.75" customHeight="1" x14ac:dyDescent="0.15">
      <c r="B58" s="129"/>
      <c r="C58" s="1203" t="s">
        <v>568</v>
      </c>
      <c r="D58" s="1204"/>
      <c r="E58" s="1205"/>
      <c r="F58" s="130">
        <v>1421</v>
      </c>
      <c r="G58" s="130">
        <v>1431</v>
      </c>
      <c r="H58" s="131">
        <v>1436</v>
      </c>
    </row>
    <row r="59" spans="2:8" ht="45.75" customHeight="1" x14ac:dyDescent="0.15">
      <c r="B59" s="129"/>
      <c r="C59" s="1203" t="s">
        <v>572</v>
      </c>
      <c r="D59" s="1204"/>
      <c r="E59" s="1205"/>
      <c r="F59" s="130">
        <v>813</v>
      </c>
      <c r="G59" s="130">
        <v>1068</v>
      </c>
      <c r="H59" s="131">
        <v>1104</v>
      </c>
    </row>
    <row r="60" spans="2:8" ht="45.75" customHeight="1" x14ac:dyDescent="0.15">
      <c r="B60" s="129"/>
      <c r="C60" s="1203" t="s">
        <v>569</v>
      </c>
      <c r="D60" s="1204"/>
      <c r="E60" s="1205"/>
      <c r="F60" s="130">
        <v>537</v>
      </c>
      <c r="G60" s="130">
        <v>555</v>
      </c>
      <c r="H60" s="131">
        <v>592</v>
      </c>
    </row>
    <row r="61" spans="2:8" ht="45.75" customHeight="1" x14ac:dyDescent="0.15">
      <c r="B61" s="129"/>
      <c r="C61" s="1203" t="s">
        <v>570</v>
      </c>
      <c r="D61" s="1204"/>
      <c r="E61" s="1205"/>
      <c r="F61" s="130">
        <v>495</v>
      </c>
      <c r="G61" s="130">
        <v>522</v>
      </c>
      <c r="H61" s="131">
        <v>549</v>
      </c>
    </row>
    <row r="62" spans="2:8" ht="45.75" customHeight="1" thickBot="1" x14ac:dyDescent="0.2">
      <c r="B62" s="132"/>
      <c r="C62" s="1206" t="s">
        <v>571</v>
      </c>
      <c r="D62" s="1207"/>
      <c r="E62" s="1208"/>
      <c r="F62" s="133">
        <v>201</v>
      </c>
      <c r="G62" s="133">
        <v>242</v>
      </c>
      <c r="H62" s="134">
        <v>250</v>
      </c>
    </row>
    <row r="63" spans="2:8" ht="52.5" customHeight="1" thickBot="1" x14ac:dyDescent="0.2">
      <c r="B63" s="135"/>
      <c r="C63" s="1209" t="s">
        <v>49</v>
      </c>
      <c r="D63" s="1209"/>
      <c r="E63" s="1210"/>
      <c r="F63" s="136">
        <v>7076</v>
      </c>
      <c r="G63" s="136">
        <v>7719</v>
      </c>
      <c r="H63" s="137">
        <v>8494</v>
      </c>
    </row>
    <row r="64" spans="2:8" x14ac:dyDescent="0.15"/>
  </sheetData>
  <sheetProtection algorithmName="SHA-512" hashValue="WGf4qsZvKqqVEdSK9q/4BIup/DcKEJaHGSd/5oP70cjlXiCWNzOpjYMX6gPJmnZ2VjZKn1LXky8y6rZY5A7AAQ==" saltValue="+5ZcmRzNCkhY04Oqn6ZK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534</v>
      </c>
      <c r="G2" s="151"/>
      <c r="H2" s="152"/>
    </row>
    <row r="3" spans="1:8" x14ac:dyDescent="0.15">
      <c r="A3" s="148" t="s">
        <v>527</v>
      </c>
      <c r="B3" s="153"/>
      <c r="C3" s="154"/>
      <c r="D3" s="155">
        <v>130498</v>
      </c>
      <c r="E3" s="156"/>
      <c r="F3" s="157">
        <v>94081</v>
      </c>
      <c r="G3" s="158"/>
      <c r="H3" s="159"/>
    </row>
    <row r="4" spans="1:8" x14ac:dyDescent="0.15">
      <c r="A4" s="160"/>
      <c r="B4" s="161"/>
      <c r="C4" s="162"/>
      <c r="D4" s="163">
        <v>67569</v>
      </c>
      <c r="E4" s="164"/>
      <c r="F4" s="165">
        <v>48949</v>
      </c>
      <c r="G4" s="166"/>
      <c r="H4" s="167"/>
    </row>
    <row r="5" spans="1:8" x14ac:dyDescent="0.15">
      <c r="A5" s="148" t="s">
        <v>529</v>
      </c>
      <c r="B5" s="153"/>
      <c r="C5" s="154"/>
      <c r="D5" s="155">
        <v>197526</v>
      </c>
      <c r="E5" s="156"/>
      <c r="F5" s="157">
        <v>92632</v>
      </c>
      <c r="G5" s="158"/>
      <c r="H5" s="159"/>
    </row>
    <row r="6" spans="1:8" x14ac:dyDescent="0.15">
      <c r="A6" s="160"/>
      <c r="B6" s="161"/>
      <c r="C6" s="162"/>
      <c r="D6" s="163">
        <v>122485</v>
      </c>
      <c r="E6" s="164"/>
      <c r="F6" s="165">
        <v>47978</v>
      </c>
      <c r="G6" s="166"/>
      <c r="H6" s="167"/>
    </row>
    <row r="7" spans="1:8" x14ac:dyDescent="0.15">
      <c r="A7" s="148" t="s">
        <v>530</v>
      </c>
      <c r="B7" s="153"/>
      <c r="C7" s="154"/>
      <c r="D7" s="155">
        <v>70527</v>
      </c>
      <c r="E7" s="156"/>
      <c r="F7" s="157">
        <v>96469</v>
      </c>
      <c r="G7" s="158"/>
      <c r="H7" s="159"/>
    </row>
    <row r="8" spans="1:8" x14ac:dyDescent="0.15">
      <c r="A8" s="160"/>
      <c r="B8" s="161"/>
      <c r="C8" s="162"/>
      <c r="D8" s="163">
        <v>34103</v>
      </c>
      <c r="E8" s="164"/>
      <c r="F8" s="165">
        <v>49775</v>
      </c>
      <c r="G8" s="166"/>
      <c r="H8" s="167"/>
    </row>
    <row r="9" spans="1:8" x14ac:dyDescent="0.15">
      <c r="A9" s="148" t="s">
        <v>531</v>
      </c>
      <c r="B9" s="153"/>
      <c r="C9" s="154"/>
      <c r="D9" s="155">
        <v>99423</v>
      </c>
      <c r="E9" s="156"/>
      <c r="F9" s="157">
        <v>85743</v>
      </c>
      <c r="G9" s="158"/>
      <c r="H9" s="159"/>
    </row>
    <row r="10" spans="1:8" x14ac:dyDescent="0.15">
      <c r="A10" s="160"/>
      <c r="B10" s="161"/>
      <c r="C10" s="162"/>
      <c r="D10" s="163">
        <v>52156</v>
      </c>
      <c r="E10" s="164"/>
      <c r="F10" s="165">
        <v>45231</v>
      </c>
      <c r="G10" s="166"/>
      <c r="H10" s="167"/>
    </row>
    <row r="11" spans="1:8" x14ac:dyDescent="0.15">
      <c r="A11" s="148" t="s">
        <v>532</v>
      </c>
      <c r="B11" s="153"/>
      <c r="C11" s="154"/>
      <c r="D11" s="155">
        <v>72644</v>
      </c>
      <c r="E11" s="156"/>
      <c r="F11" s="157">
        <v>92509</v>
      </c>
      <c r="G11" s="158"/>
      <c r="H11" s="159"/>
    </row>
    <row r="12" spans="1:8" x14ac:dyDescent="0.15">
      <c r="A12" s="160"/>
      <c r="B12" s="161"/>
      <c r="C12" s="168"/>
      <c r="D12" s="163">
        <v>25078</v>
      </c>
      <c r="E12" s="164"/>
      <c r="F12" s="165">
        <v>52274</v>
      </c>
      <c r="G12" s="166"/>
      <c r="H12" s="167"/>
    </row>
    <row r="13" spans="1:8" x14ac:dyDescent="0.15">
      <c r="A13" s="148"/>
      <c r="B13" s="153"/>
      <c r="C13" s="169"/>
      <c r="D13" s="170">
        <v>114124</v>
      </c>
      <c r="E13" s="171"/>
      <c r="F13" s="172">
        <v>92287</v>
      </c>
      <c r="G13" s="173"/>
      <c r="H13" s="159"/>
    </row>
    <row r="14" spans="1:8" x14ac:dyDescent="0.15">
      <c r="A14" s="160"/>
      <c r="B14" s="161"/>
      <c r="C14" s="162"/>
      <c r="D14" s="163">
        <v>60278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8.2799999999999994</v>
      </c>
      <c r="C19" s="174">
        <f>ROUND(VALUE(SUBSTITUTE(実質収支比率等に係る経年分析!G$48,"▲","-")),2)</f>
        <v>5.88</v>
      </c>
      <c r="D19" s="174">
        <f>ROUND(VALUE(SUBSTITUTE(実質収支比率等に係る経年分析!H$48,"▲","-")),2)</f>
        <v>7.02</v>
      </c>
      <c r="E19" s="174">
        <f>ROUND(VALUE(SUBSTITUTE(実質収支比率等に係る経年分析!I$48,"▲","-")),2)</f>
        <v>7.18</v>
      </c>
      <c r="F19" s="174">
        <f>ROUND(VALUE(SUBSTITUTE(実質収支比率等に係る経年分析!J$48,"▲","-")),2)</f>
        <v>5.31</v>
      </c>
    </row>
    <row r="20" spans="1:11" x14ac:dyDescent="0.15">
      <c r="A20" s="174" t="s">
        <v>53</v>
      </c>
      <c r="B20" s="174">
        <f>ROUND(VALUE(SUBSTITUTE(実質収支比率等に係る経年分析!F$47,"▲","-")),2)</f>
        <v>10.75</v>
      </c>
      <c r="C20" s="174">
        <f>ROUND(VALUE(SUBSTITUTE(実質収支比率等に係る経年分析!G$47,"▲","-")),2)</f>
        <v>12.76</v>
      </c>
      <c r="D20" s="174">
        <f>ROUND(VALUE(SUBSTITUTE(実質収支比率等に係る経年分析!H$47,"▲","-")),2)</f>
        <v>20.57</v>
      </c>
      <c r="E20" s="174">
        <f>ROUND(VALUE(SUBSTITUTE(実質収支比率等に係る経年分析!I$47,"▲","-")),2)</f>
        <v>27.13</v>
      </c>
      <c r="F20" s="174">
        <f>ROUND(VALUE(SUBSTITUTE(実質収支比率等に係る経年分析!J$47,"▲","-")),2)</f>
        <v>33.01</v>
      </c>
    </row>
    <row r="21" spans="1:11" x14ac:dyDescent="0.15">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9.56</v>
      </c>
      <c r="E21" s="174">
        <f>IF(ISNUMBER(VALUE(SUBSTITUTE(実質収支比率等に係る経年分析!I$49,"▲","-"))),ROUND(VALUE(SUBSTITUTE(実質収支比率等に係る経年分析!I$49,"▲","-")),2),NA())</f>
        <v>9.24</v>
      </c>
      <c r="F21" s="174">
        <f>IF(ISNUMBER(VALUE(SUBSTITUTE(実質収支比率等に係る経年分析!J$49,"▲","-"))),ROUND(VALUE(SUBSTITUTE(実質収支比率等に係る経年分析!J$49,"▲","-")),2),NA())</f>
        <v>3.87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臨海土地造成事業特別会計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工業団地造成事業特別会計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1719</v>
      </c>
      <c r="E42" s="176"/>
      <c r="F42" s="176"/>
      <c r="G42" s="176">
        <f>'実質公債費比率（分子）の構造'!L$52</f>
        <v>1656</v>
      </c>
      <c r="H42" s="176"/>
      <c r="I42" s="176"/>
      <c r="J42" s="176">
        <f>'実質公債費比率（分子）の構造'!M$52</f>
        <v>1684</v>
      </c>
      <c r="K42" s="176"/>
      <c r="L42" s="176"/>
      <c r="M42" s="176">
        <f>'実質公債費比率（分子）の構造'!N$52</f>
        <v>1673</v>
      </c>
      <c r="N42" s="176"/>
      <c r="O42" s="176"/>
      <c r="P42" s="176">
        <f>'実質公債費比率（分子）の構造'!O$52</f>
        <v>1584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49</v>
      </c>
      <c r="C44" s="176"/>
      <c r="D44" s="176"/>
      <c r="E44" s="176">
        <f>'実質公債費比率（分子）の構造'!L$50</f>
        <v>37</v>
      </c>
      <c r="F44" s="176"/>
      <c r="G44" s="176"/>
      <c r="H44" s="176">
        <f>'実質公債費比率（分子）の構造'!M$50</f>
        <v>29</v>
      </c>
      <c r="I44" s="176"/>
      <c r="J44" s="176"/>
      <c r="K44" s="176">
        <f>'実質公債費比率（分子）の構造'!N$50</f>
        <v>21</v>
      </c>
      <c r="L44" s="176"/>
      <c r="M44" s="176"/>
      <c r="N44" s="176">
        <f>'実質公債費比率（分子）の構造'!O$50</f>
        <v>18</v>
      </c>
      <c r="O44" s="176"/>
      <c r="P44" s="176"/>
    </row>
    <row r="45" spans="1:16" x14ac:dyDescent="0.15">
      <c r="A45" s="176" t="s">
        <v>63</v>
      </c>
      <c r="B45" s="176">
        <f>'実質公債費比率（分子）の構造'!K$49</f>
        <v>36</v>
      </c>
      <c r="C45" s="176"/>
      <c r="D45" s="176"/>
      <c r="E45" s="176">
        <f>'実質公債費比率（分子）の構造'!L$49</f>
        <v>1</v>
      </c>
      <c r="F45" s="176"/>
      <c r="G45" s="176"/>
      <c r="H45" s="176">
        <f>'実質公債費比率（分子）の構造'!M$49</f>
        <v>16</v>
      </c>
      <c r="I45" s="176"/>
      <c r="J45" s="176"/>
      <c r="K45" s="176">
        <f>'実質公債費比率（分子）の構造'!N$49</f>
        <v>50</v>
      </c>
      <c r="L45" s="176"/>
      <c r="M45" s="176"/>
      <c r="N45" s="176">
        <f>'実質公債費比率（分子）の構造'!O$49</f>
        <v>50</v>
      </c>
      <c r="O45" s="176"/>
      <c r="P45" s="176"/>
    </row>
    <row r="46" spans="1:16" x14ac:dyDescent="0.15">
      <c r="A46" s="176" t="s">
        <v>64</v>
      </c>
      <c r="B46" s="176">
        <f>'実質公債費比率（分子）の構造'!K$48</f>
        <v>448</v>
      </c>
      <c r="C46" s="176"/>
      <c r="D46" s="176"/>
      <c r="E46" s="176">
        <f>'実質公債費比率（分子）の構造'!L$48</f>
        <v>460</v>
      </c>
      <c r="F46" s="176"/>
      <c r="G46" s="176"/>
      <c r="H46" s="176">
        <f>'実質公債費比率（分子）の構造'!M$48</f>
        <v>520</v>
      </c>
      <c r="I46" s="176"/>
      <c r="J46" s="176"/>
      <c r="K46" s="176">
        <f>'実質公債費比率（分子）の構造'!N$48</f>
        <v>471</v>
      </c>
      <c r="L46" s="176"/>
      <c r="M46" s="176"/>
      <c r="N46" s="176">
        <f>'実質公債費比率（分子）の構造'!O$48</f>
        <v>537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2037</v>
      </c>
      <c r="C49" s="176"/>
      <c r="D49" s="176"/>
      <c r="E49" s="176">
        <f>'実質公債費比率（分子）の構造'!L$45</f>
        <v>1970</v>
      </c>
      <c r="F49" s="176"/>
      <c r="G49" s="176"/>
      <c r="H49" s="176">
        <f>'実質公債費比率（分子）の構造'!M$45</f>
        <v>1991</v>
      </c>
      <c r="I49" s="176"/>
      <c r="J49" s="176"/>
      <c r="K49" s="176">
        <f>'実質公債費比率（分子）の構造'!N$45</f>
        <v>2004</v>
      </c>
      <c r="L49" s="176"/>
      <c r="M49" s="176"/>
      <c r="N49" s="176">
        <f>'実質公債費比率（分子）の構造'!O$45</f>
        <v>1778</v>
      </c>
      <c r="O49" s="176"/>
      <c r="P49" s="176"/>
    </row>
    <row r="50" spans="1:16" x14ac:dyDescent="0.15">
      <c r="A50" s="176" t="s">
        <v>67</v>
      </c>
      <c r="B50" s="176" t="e">
        <f>NA()</f>
        <v>#N/A</v>
      </c>
      <c r="C50" s="176">
        <f>IF(ISNUMBER('実質公債費比率（分子）の構造'!K$53),'実質公債費比率（分子）の構造'!K$53,NA())</f>
        <v>851</v>
      </c>
      <c r="D50" s="176" t="e">
        <f>NA()</f>
        <v>#N/A</v>
      </c>
      <c r="E50" s="176" t="e">
        <f>NA()</f>
        <v>#N/A</v>
      </c>
      <c r="F50" s="176">
        <f>IF(ISNUMBER('実質公債費比率（分子）の構造'!L$53),'実質公債費比率（分子）の構造'!L$53,NA())</f>
        <v>812</v>
      </c>
      <c r="G50" s="176" t="e">
        <f>NA()</f>
        <v>#N/A</v>
      </c>
      <c r="H50" s="176" t="e">
        <f>NA()</f>
        <v>#N/A</v>
      </c>
      <c r="I50" s="176">
        <f>IF(ISNUMBER('実質公債費比率（分子）の構造'!M$53),'実質公債費比率（分子）の構造'!M$53,NA())</f>
        <v>872</v>
      </c>
      <c r="J50" s="176" t="e">
        <f>NA()</f>
        <v>#N/A</v>
      </c>
      <c r="K50" s="176" t="e">
        <f>NA()</f>
        <v>#N/A</v>
      </c>
      <c r="L50" s="176">
        <f>IF(ISNUMBER('実質公債費比率（分子）の構造'!N$53),'実質公債費比率（分子）の構造'!N$53,NA())</f>
        <v>874</v>
      </c>
      <c r="M50" s="176" t="e">
        <f>NA()</f>
        <v>#N/A</v>
      </c>
      <c r="N50" s="176" t="e">
        <f>NA()</f>
        <v>#N/A</v>
      </c>
      <c r="O50" s="176">
        <f>IF(ISNUMBER('実質公債費比率（分子）の構造'!O$53),'実質公債費比率（分子）の構造'!O$53,NA())</f>
        <v>800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16982</v>
      </c>
      <c r="E56" s="175"/>
      <c r="F56" s="175"/>
      <c r="G56" s="175">
        <f>'将来負担比率（分子）の構造'!J$52</f>
        <v>16985</v>
      </c>
      <c r="H56" s="175"/>
      <c r="I56" s="175"/>
      <c r="J56" s="175">
        <f>'将来負担比率（分子）の構造'!K$52</f>
        <v>16715</v>
      </c>
      <c r="K56" s="175"/>
      <c r="L56" s="175"/>
      <c r="M56" s="175">
        <f>'将来負担比率（分子）の構造'!L$52</f>
        <v>15854</v>
      </c>
      <c r="N56" s="175"/>
      <c r="O56" s="175"/>
      <c r="P56" s="175">
        <f>'将来負担比率（分子）の構造'!M$52</f>
        <v>15151</v>
      </c>
    </row>
    <row r="57" spans="1:16" x14ac:dyDescent="0.15">
      <c r="A57" s="175" t="s">
        <v>42</v>
      </c>
      <c r="B57" s="175"/>
      <c r="C57" s="175"/>
      <c r="D57" s="175">
        <f>'将来負担比率（分子）の構造'!I$51</f>
        <v>909</v>
      </c>
      <c r="E57" s="175"/>
      <c r="F57" s="175"/>
      <c r="G57" s="175">
        <f>'将来負担比率（分子）の構造'!J$51</f>
        <v>869</v>
      </c>
      <c r="H57" s="175"/>
      <c r="I57" s="175"/>
      <c r="J57" s="175">
        <f>'将来負担比率（分子）の構造'!K$51</f>
        <v>827</v>
      </c>
      <c r="K57" s="175"/>
      <c r="L57" s="175"/>
      <c r="M57" s="175">
        <f>'将来負担比率（分子）の構造'!L$51</f>
        <v>751</v>
      </c>
      <c r="N57" s="175"/>
      <c r="O57" s="175"/>
      <c r="P57" s="175">
        <f>'将来負担比率（分子）の構造'!M$51</f>
        <v>730</v>
      </c>
    </row>
    <row r="58" spans="1:16" x14ac:dyDescent="0.15">
      <c r="A58" s="175" t="s">
        <v>41</v>
      </c>
      <c r="B58" s="175"/>
      <c r="C58" s="175"/>
      <c r="D58" s="175">
        <f>'将来負担比率（分子）の構造'!I$50</f>
        <v>4186</v>
      </c>
      <c r="E58" s="175"/>
      <c r="F58" s="175"/>
      <c r="G58" s="175">
        <f>'将来負担比率（分子）の構造'!J$50</f>
        <v>4493</v>
      </c>
      <c r="H58" s="175"/>
      <c r="I58" s="175"/>
      <c r="J58" s="175">
        <f>'将来負担比率（分子）の構造'!K$50</f>
        <v>5636</v>
      </c>
      <c r="K58" s="175"/>
      <c r="L58" s="175"/>
      <c r="M58" s="175">
        <f>'将来負担比率（分子）の構造'!L$50</f>
        <v>6285</v>
      </c>
      <c r="N58" s="175"/>
      <c r="O58" s="175"/>
      <c r="P58" s="175">
        <f>'将来負担比率（分子）の構造'!M$50</f>
        <v>7092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4</v>
      </c>
      <c r="F61" s="175"/>
      <c r="G61" s="175"/>
      <c r="H61" s="175">
        <f>'将来負担比率（分子）の構造'!K$46</f>
        <v>4</v>
      </c>
      <c r="I61" s="175"/>
      <c r="J61" s="175"/>
      <c r="K61" s="175">
        <f>'将来負担比率（分子）の構造'!L$46</f>
        <v>4</v>
      </c>
      <c r="L61" s="175"/>
      <c r="M61" s="175"/>
      <c r="N61" s="175">
        <f>'将来負担比率（分子）の構造'!M$46</f>
        <v>10</v>
      </c>
      <c r="O61" s="175"/>
      <c r="P61" s="175"/>
    </row>
    <row r="62" spans="1:16" x14ac:dyDescent="0.15">
      <c r="A62" s="175" t="s">
        <v>35</v>
      </c>
      <c r="B62" s="175">
        <f>'将来負担比率（分子）の構造'!I$45</f>
        <v>3166</v>
      </c>
      <c r="C62" s="175"/>
      <c r="D62" s="175"/>
      <c r="E62" s="175">
        <f>'将来負担比率（分子）の構造'!J$45</f>
        <v>3243</v>
      </c>
      <c r="F62" s="175"/>
      <c r="G62" s="175"/>
      <c r="H62" s="175">
        <f>'将来負担比率（分子）の構造'!K$45</f>
        <v>3191</v>
      </c>
      <c r="I62" s="175"/>
      <c r="J62" s="175"/>
      <c r="K62" s="175">
        <f>'将来負担比率（分子）の構造'!L$45</f>
        <v>3189</v>
      </c>
      <c r="L62" s="175"/>
      <c r="M62" s="175"/>
      <c r="N62" s="175">
        <f>'将来負担比率（分子）の構造'!M$45</f>
        <v>3247</v>
      </c>
      <c r="O62" s="175"/>
      <c r="P62" s="175"/>
    </row>
    <row r="63" spans="1:16" x14ac:dyDescent="0.15">
      <c r="A63" s="175" t="s">
        <v>34</v>
      </c>
      <c r="B63" s="175">
        <f>'将来負担比率（分子）の構造'!I$44</f>
        <v>602</v>
      </c>
      <c r="C63" s="175"/>
      <c r="D63" s="175"/>
      <c r="E63" s="175">
        <f>'将来負担比率（分子）の構造'!J$44</f>
        <v>602</v>
      </c>
      <c r="F63" s="175"/>
      <c r="G63" s="175"/>
      <c r="H63" s="175">
        <f>'将来負担比率（分子）の構造'!K$44</f>
        <v>587</v>
      </c>
      <c r="I63" s="175"/>
      <c r="J63" s="175"/>
      <c r="K63" s="175">
        <f>'将来負担比率（分子）の構造'!L$44</f>
        <v>538</v>
      </c>
      <c r="L63" s="175"/>
      <c r="M63" s="175"/>
      <c r="N63" s="175">
        <f>'将来負担比率（分子）の構造'!M$44</f>
        <v>488</v>
      </c>
      <c r="O63" s="175"/>
      <c r="P63" s="175"/>
    </row>
    <row r="64" spans="1:16" x14ac:dyDescent="0.15">
      <c r="A64" s="175" t="s">
        <v>33</v>
      </c>
      <c r="B64" s="175">
        <f>'将来負担比率（分子）の構造'!I$43</f>
        <v>4505</v>
      </c>
      <c r="C64" s="175"/>
      <c r="D64" s="175"/>
      <c r="E64" s="175">
        <f>'将来負担比率（分子）の構造'!J$43</f>
        <v>4283</v>
      </c>
      <c r="F64" s="175"/>
      <c r="G64" s="175"/>
      <c r="H64" s="175">
        <f>'将来負担比率（分子）の構造'!K$43</f>
        <v>4079</v>
      </c>
      <c r="I64" s="175"/>
      <c r="J64" s="175"/>
      <c r="K64" s="175">
        <f>'将来負担比率（分子）の構造'!L$43</f>
        <v>3857</v>
      </c>
      <c r="L64" s="175"/>
      <c r="M64" s="175"/>
      <c r="N64" s="175">
        <f>'将来負担比率（分子）の構造'!M$43</f>
        <v>4294</v>
      </c>
      <c r="O64" s="175"/>
      <c r="P64" s="175"/>
    </row>
    <row r="65" spans="1:16" x14ac:dyDescent="0.15">
      <c r="A65" s="175" t="s">
        <v>32</v>
      </c>
      <c r="B65" s="175">
        <f>'将来負担比率（分子）の構造'!I$42</f>
        <v>138</v>
      </c>
      <c r="C65" s="175"/>
      <c r="D65" s="175"/>
      <c r="E65" s="175">
        <f>'将来負担比率（分子）の構造'!J$42</f>
        <v>101</v>
      </c>
      <c r="F65" s="175"/>
      <c r="G65" s="175"/>
      <c r="H65" s="175">
        <f>'将来負担比率（分子）の構造'!K$42</f>
        <v>72</v>
      </c>
      <c r="I65" s="175"/>
      <c r="J65" s="175"/>
      <c r="K65" s="175">
        <f>'将来負担比率（分子）の構造'!L$42</f>
        <v>51</v>
      </c>
      <c r="L65" s="175"/>
      <c r="M65" s="175"/>
      <c r="N65" s="175">
        <f>'将来負担比率（分子）の構造'!M$42</f>
        <v>34</v>
      </c>
      <c r="O65" s="175"/>
      <c r="P65" s="175"/>
    </row>
    <row r="66" spans="1:16" x14ac:dyDescent="0.15">
      <c r="A66" s="175" t="s">
        <v>31</v>
      </c>
      <c r="B66" s="175">
        <f>'将来負担比率（分子）の構造'!I$41</f>
        <v>19712</v>
      </c>
      <c r="C66" s="175"/>
      <c r="D66" s="175"/>
      <c r="E66" s="175">
        <f>'将来負担比率（分子）の構造'!J$41</f>
        <v>20129</v>
      </c>
      <c r="F66" s="175"/>
      <c r="G66" s="175"/>
      <c r="H66" s="175">
        <f>'将来負担比率（分子）の構造'!K$41</f>
        <v>19184</v>
      </c>
      <c r="I66" s="175"/>
      <c r="J66" s="175"/>
      <c r="K66" s="175">
        <f>'将来負担比率（分子）の構造'!L$41</f>
        <v>18155</v>
      </c>
      <c r="L66" s="175"/>
      <c r="M66" s="175"/>
      <c r="N66" s="175">
        <f>'将来負担比率（分子）の構造'!M$41</f>
        <v>17313</v>
      </c>
      <c r="O66" s="175"/>
      <c r="P66" s="175"/>
    </row>
    <row r="67" spans="1:16" x14ac:dyDescent="0.15">
      <c r="A67" s="175" t="s">
        <v>71</v>
      </c>
      <c r="B67" s="175" t="e">
        <f>NA()</f>
        <v>#N/A</v>
      </c>
      <c r="C67" s="175">
        <f>IF(ISNUMBER('将来負担比率（分子）の構造'!I$53), IF('将来負担比率（分子）の構造'!I$53 &lt; 0, 0, '将来負担比率（分子）の構造'!I$53), NA())</f>
        <v>6059</v>
      </c>
      <c r="D67" s="175" t="e">
        <f>NA()</f>
        <v>#N/A</v>
      </c>
      <c r="E67" s="175" t="e">
        <f>NA()</f>
        <v>#N/A</v>
      </c>
      <c r="F67" s="175">
        <f>IF(ISNUMBER('将来負担比率（分子）の構造'!J$53), IF('将来負担比率（分子）の構造'!J$53 &lt; 0, 0, '将来負担比率（分子）の構造'!J$53), NA())</f>
        <v>6016</v>
      </c>
      <c r="G67" s="175" t="e">
        <f>NA()</f>
        <v>#N/A</v>
      </c>
      <c r="H67" s="175" t="e">
        <f>NA()</f>
        <v>#N/A</v>
      </c>
      <c r="I67" s="175">
        <f>IF(ISNUMBER('将来負担比率（分子）の構造'!K$53), IF('将来負担比率（分子）の構造'!K$53 &lt; 0, 0, '将来負担比率（分子）の構造'!K$53), NA())</f>
        <v>3940</v>
      </c>
      <c r="J67" s="175" t="e">
        <f>NA()</f>
        <v>#N/A</v>
      </c>
      <c r="K67" s="175" t="e">
        <f>NA()</f>
        <v>#N/A</v>
      </c>
      <c r="L67" s="175">
        <f>IF(ISNUMBER('将来負担比率（分子）の構造'!L$53), IF('将来負担比率（分子）の構造'!L$53 &lt; 0, 0, '将来負担比率（分子）の構造'!L$53), NA())</f>
        <v>2904</v>
      </c>
      <c r="M67" s="175" t="e">
        <f>NA()</f>
        <v>#N/A</v>
      </c>
      <c r="N67" s="175" t="e">
        <f>NA()</f>
        <v>#N/A</v>
      </c>
      <c r="O67" s="175">
        <f>IF(ISNUMBER('将来負担比率（分子）の構造'!M$53), IF('将来負担比率（分子）の構造'!M$53 &lt; 0, 0, '将来負担比率（分子）の構造'!M$53), NA())</f>
        <v>2412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2003</v>
      </c>
      <c r="C72" s="179">
        <f>基金残高に係る経年分析!G55</f>
        <v>2521</v>
      </c>
      <c r="D72" s="179">
        <f>基金残高に係る経年分析!H55</f>
        <v>3055</v>
      </c>
    </row>
    <row r="73" spans="1:16" x14ac:dyDescent="0.15">
      <c r="A73" s="178" t="s">
        <v>74</v>
      </c>
      <c r="B73" s="179">
        <f>基金残高に係る経年分析!F56</f>
        <v>841</v>
      </c>
      <c r="C73" s="179">
        <f>基金残高に係る経年分析!G56</f>
        <v>613</v>
      </c>
      <c r="D73" s="179">
        <f>基金残高に係る経年分析!H56</f>
        <v>652</v>
      </c>
    </row>
    <row r="74" spans="1:16" x14ac:dyDescent="0.15">
      <c r="A74" s="178" t="s">
        <v>75</v>
      </c>
      <c r="B74" s="179">
        <f>基金残高に係る経年分析!F57</f>
        <v>4231</v>
      </c>
      <c r="C74" s="179">
        <f>基金残高に係る経年分析!G57</f>
        <v>4585</v>
      </c>
      <c r="D74" s="179">
        <f>基金残高に係る経年分析!H57</f>
        <v>4787</v>
      </c>
    </row>
  </sheetData>
  <sheetProtection algorithmName="SHA-512" hashValue="9zFD8e8ekop20Zs56l/hzO05mSykcf03F3xfKqmgxLGSOekNrxX2pOM7bZmnTn1eSjRiaRpBNYz7JAqCL+nM6w==" saltValue="AdeIC5fdcWW0YfnfNm3s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2025-03-13T04:28:21Z</cp:lastPrinted>
  <dcterms:created xsi:type="dcterms:W3CDTF">2025-02-19T05:06:37Z</dcterms:created>
  <dcterms:modified xsi:type="dcterms:W3CDTF">2025-03-13T07:24:57Z</dcterms:modified>
  <cp:category/>
</cp:coreProperties>
</file>