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2.150\財政nas\★決算統計\財政状況資料集\R4決算\HP用\"/>
    </mc:Choice>
  </mc:AlternateContent>
  <bookViews>
    <workbookView xWindow="0" yWindow="0" windowWidth="24000" windowHeight="8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<sst xmlns="http://schemas.openxmlformats.org/spreadsheetml/2006/main" count="1120" uniqueCount="629">
  <si>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</si>
  <si>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</si>
  <si>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</si>
  <si>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</si>
  <si>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</si>
  <si>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</si>
  <si>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</si>
  <si>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</si>
  <si>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</si>
  <si>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</si>
  <si>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</si>
  <si>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</si>
  <si>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</si>
  <si>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</si>
  <si>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</si>
  <si>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</si>
  <si>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</si>
  <si>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</si>
  <si>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</si>
  <si>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</si>
  <si>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</si>
  <si>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</si>
  <si>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</si>
  <si>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</si>
  <si>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</si>
  <si>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</si>
  <si>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</si>
  <si>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</si>
  <si>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</si>
  <si>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</si>
  <si>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</si>
  <si>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</si>
  <si>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</si>
  <si>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</si>
  <si>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</si>
  <si>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</si>
  <si>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</si>
  <si>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</si>
  <si>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</si>
  <si>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</si>
  <si>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</si>
  <si>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</si>
  <si>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</si>
  <si>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</si>
  <si>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</si>
  <si>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</si>
  <si>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</si>
  <si>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</si>
  <si>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</si>
  <si>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</si>
  <si>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</si>
  <si>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</si>
  <si>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</si>
  <si>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</si>
  <si>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</si>
  <si>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</si>
  <si>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</si>
  <si>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</si>
  <si>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</si>
  <si>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</si>
  <si>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</si>
  <si>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</si>
  <si>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</si>
  <si>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</si>
  <si>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</si>
  <si>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</si>
  <si>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</si>
  <si>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</si>
  <si>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</si>
  <si>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</si>
  <si>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</si>
  <si>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</si>
  <si>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</si>
  <si>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</si>
  <si>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</si>
  <si>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</si>
  <si>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</si>
  <si>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</si>
  <si>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</si>
  <si>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</si>
  <si>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</si>
  <si>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</si>
  <si>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</si>
  <si>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</si>
  <si>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</si>
  <si>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</si>
  <si>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</si>
  <si>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</si>
  <si>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</si>
  <si>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</si>
  <si>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</si>
  <si>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</si>
  <si>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</si>
  <si>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</si>
  <si>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</si>
  <si>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</si>
  <si>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</si>
  <si>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</si>
  <si>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</si>
  <si>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</si>
  <si>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</si>
  <si>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</si>
  <si>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</si>
  <si>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</si>
  <si>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</si>
  <si>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</si>
  <si>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</si>
  <si>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</si>
  <si>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</si>
  <si>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</si>
  <si>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</si>
  <si>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</si>
  <si>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</si>
  <si>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</si>
  <si>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</si>
  <si>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</si>
  <si>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</si>
  <si>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</si>
  <si>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</si>
  <si>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</si>
  <si>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</si>
  <si>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</si>
  <si>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</si>
  <si>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</si>
  <si>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</si>
  <si>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</si>
  <si>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</si>
  <si>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</si>
  <si>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</si>
  <si>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</si>
  <si>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</si>
  <si>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</si>
  <si>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</si>
  <si>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</si>
  <si>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</si>
  <si>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</si>
  <si>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</si>
  <si>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</si>
  <si>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</si>
  <si>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</si>
  <si>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</si>
  <si>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</si>
  <si>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</si>
  <si>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</si>
  <si>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</si>
  <si>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</si>
  <si>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</si>
  <si>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</si>
  <si>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</si>
  <si>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</si>
  <si>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</si>
  <si>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</si>
  <si>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</si>
  <si>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</si>
  <si>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</si>
  <si>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</si>
  <si>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</si>
  <si>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</si>
  <si>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</si>
  <si>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</si>
  <si>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</si>
  <si>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</si>
  <si>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</si>
  <si>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</si>
  <si>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</si>
  <si>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</si>
  <si>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</si>
  <si>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</si>
  <si>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</si>
  <si>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</si>
  <si>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</si>
  <si>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</si>
  <si>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</si>
  <si>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</si>
  <si>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</si>
  <si>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</si>
  <si>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</si>
  <si>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</si>
  <si>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</si>
  <si>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</si>
  <si>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</si>
  <si>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</si>
  <si>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</si>
  <si>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</si>
  <si>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</si>
  <si>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</si>
  <si>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</si>
  <si>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</si>
  <si>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</si>
  <si>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</si>
  <si>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</si>
  <si>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</si>
  <si>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</si>
  <si>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</si>
  <si>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</si>
  <si>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</si>
  <si>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</si>
  <si>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</si>
  <si>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</si>
  <si>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</si>
  <si>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</si>
  <si>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</si>
  <si>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</si>
  <si>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</si>
  <si>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</si>
  <si>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</si>
  <si>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</si>
  <si>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</si>
  <si>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</si>
  <si>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</si>
  <si>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</si>
  <si>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</si>
  <si>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</si>
  <si>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</si>
  <si>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</si>
  <si>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</si>
  <si>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</si>
  <si>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</si>
  <si>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</si>
  <si>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</si>
  <si>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</si>
  <si>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</si>
  <si>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長崎県松浦市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</si>
  <si>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</si>
  <si>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</si>
  <si>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</si>
  <si>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</si>
  <si>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</si>
  <si>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</si>
  <si>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</si>
  <si>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</si>
  <si>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</si>
  <si>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</si>
  <si>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</si>
  <si>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</si>
  <si>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</si>
  <si>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</si>
  <si>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</si>
  <si>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</si>
  <si>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</si>
  <si>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</si>
  <si>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</si>
  <si>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</si>
  <si>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</si>
  <si>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</si>
  <si>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</si>
  <si>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</si>
  <si>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</si>
  <si>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</si>
  <si>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</si>
  <si>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</si>
  <si>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</si>
  <si>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</si>
  <si>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</si>
  <si>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</si>
  <si>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</si>
  <si>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</si>
  <si>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</si>
  <si>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</si>
  <si>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</si>
  <si>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</si>
  <si>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</si>
  <si>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</si>
  <si>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</si>
  <si>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</si>
  <si>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</si>
  <si>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</si>
  <si>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</si>
  <si>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</si>
  <si>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</si>
  <si>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</si>
  <si>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</si>
  <si>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</si>
  <si>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</si>
  <si>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</si>
  <si>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</si>
  <si>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</si>
  <si>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</si>
  <si>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</si>
  <si>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</si>
  <si>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</si>
  <si>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</si>
  <si>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</si>
  <si>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</si>
  <si>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</si>
  <si>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</si>
  <si>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</si>
  <si>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</si>
  <si>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</si>
  <si>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</si>
  <si>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</si>
  <si>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</si>
  <si>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</si>
  <si>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</si>
  <si>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</si>
  <si>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</si>
  <si>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</si>
  <si>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</si>
  <si>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</si>
  <si>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</si>
  <si>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</si>
  <si>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</si>
  <si>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</si>
  <si>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</si>
  <si>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</si>
  <si>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</si>
  <si>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</si>
  <si>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</si>
  <si>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</si>
  <si>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</si>
  <si>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</si>
  <si>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</si>
  <si>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</si>
  <si>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</si>
  <si>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</si>
  <si>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</si>
  <si>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</si>
  <si>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</si>
  <si>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</si>
  <si>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</si>
  <si>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</si>
  <si>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</si>
  <si>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</si>
  <si>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</si>
  <si>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</si>
  <si>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</si>
  <si>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</si>
  <si>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</si>
  <si>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</si>
  <si>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</si>
  <si>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</si>
  <si>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</si>
  <si>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</si>
  <si>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</si>
  <si>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</si>
  <si>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</si>
  <si>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</si>
  <si>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</si>
  <si>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</si>
  <si>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</si>
  <si>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</si>
  <si>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</si>
  <si>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</si>
  <si>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</si>
  <si>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</si>
  <si>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</si>
  <si>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</si>
  <si>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</si>
  <si>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</si>
  <si>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</si>
  <si>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</si>
  <si>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</si>
  <si>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</si>
  <si>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</si>
  <si>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</si>
  <si>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</si>
  <si>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</si>
  <si>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</si>
  <si>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</si>
  <si>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</si>
  <si>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</si>
  <si>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</si>
  <si>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</si>
  <si>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</si>
  <si>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</si>
  <si>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</si>
  <si>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</si>
  <si>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</si>
  <si>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</si>
  <si>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</si>
  <si>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</si>
  <si>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</si>
  <si>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</si>
  <si>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</si>
  <si>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</si>
  <si>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長崎県松浦市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</si>
  <si>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</si>
  <si>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</si>
  <si>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</si>
  <si>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</si>
  <si>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</si>
  <si>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</si>
  <si>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</si>
  <si>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</si>
  <si>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</si>
  <si>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</si>
  <si>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</si>
  <si>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</si>
  <si>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</si>
  <si>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</si>
  <si>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</si>
  <si>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</si>
  <si>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</si>
  <si>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</si>
  <si>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</si>
  <si>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</si>
  <si>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青島診療所事業特別会計</t>
    <phoneticPr fontId="5"/>
  </si>
  <si>
    <t>鉱害復旧灌漑用水施設維持管理事業特別会計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</si>
  <si>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</si>
  <si>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</si>
  <si>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</si>
  <si>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</si>
  <si>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</si>
  <si>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</si>
  <si>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</si>
  <si>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</si>
  <si>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</si>
  <si>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</si>
  <si>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</si>
  <si>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</si>
  <si>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</si>
  <si>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</si>
  <si>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</si>
  <si>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</si>
  <si>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</si>
  <si>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</si>
  <si>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福島診療所事業特別会計</t>
    <phoneticPr fontId="5"/>
  </si>
  <si>
    <t>鷹島診療所事業特別会計</t>
    <phoneticPr fontId="5"/>
  </si>
  <si>
    <t>水道事業会計</t>
    <phoneticPr fontId="5"/>
  </si>
  <si>
    <t>法適用企業</t>
    <phoneticPr fontId="5"/>
  </si>
  <si>
    <t>工業用水道事業会計</t>
    <phoneticPr fontId="5"/>
  </si>
  <si>
    <t>法適用企業</t>
    <phoneticPr fontId="5"/>
  </si>
  <si>
    <t>下水道事業会計</t>
    <phoneticPr fontId="5"/>
  </si>
  <si>
    <t>松浦魚市場特別会計</t>
    <phoneticPr fontId="5"/>
  </si>
  <si>
    <t>法非適用企業</t>
    <phoneticPr fontId="5"/>
  </si>
  <si>
    <t>下水道事業特別会計</t>
    <phoneticPr fontId="5"/>
  </si>
  <si>
    <t>臨海土地造成事業特別会計</t>
    <phoneticPr fontId="5"/>
  </si>
  <si>
    <t>法非適用企業</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</si>
  <si>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</si>
  <si>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</si>
  <si>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</si>
  <si>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</si>
  <si>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</si>
  <si>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</si>
  <si>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</si>
  <si>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</si>
  <si>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</si>
  <si>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</si>
  <si>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</si>
  <si>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</si>
  <si>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</si>
  <si>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</si>
  <si>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</si>
  <si>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</si>
  <si>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</si>
  <si>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</si>
  <si>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</si>
  <si>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</si>
  <si>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</si>
  <si>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</si>
  <si>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</si>
  <si>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</si>
  <si>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</si>
  <si>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</si>
  <si>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</si>
  <si>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</si>
  <si>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</si>
  <si>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</si>
  <si>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</si>
  <si>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</si>
  <si>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</si>
  <si>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</si>
  <si>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</si>
  <si>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</si>
  <si>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</si>
  <si>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</si>
  <si>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</si>
  <si>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</si>
  <si>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</si>
  <si>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</si>
  <si>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</si>
  <si>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</si>
  <si>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</si>
  <si>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</si>
  <si>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</si>
  <si>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</si>
  <si>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</si>
  <si>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</si>
  <si>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</si>
  <si>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</si>
  <si>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</si>
  <si>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</si>
  <si>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</si>
  <si>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</si>
  <si>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</si>
  <si>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</si>
  <si>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</si>
  <si>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</si>
  <si>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</si>
  <si>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</si>
  <si>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</si>
  <si>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</si>
  <si>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</si>
  <si>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</si>
  <si>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</si>
  <si>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</si>
  <si>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下水道事業特別会計</t>
    <phoneticPr fontId="5"/>
  </si>
  <si>
    <t>(Ｆ)</t>
    <phoneticPr fontId="5"/>
  </si>
  <si>
    <t>鷹島診療所事業特別会計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</si>
  <si>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</si>
  <si>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</si>
  <si>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</si>
  <si>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</si>
  <si>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</si>
  <si>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</si>
  <si>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</si>
  <si>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</si>
  <si>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</si>
  <si>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</si>
  <si>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</si>
  <si>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</si>
  <si>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</si>
  <si>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</si>
  <si>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</si>
  <si>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</si>
  <si>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</si>
  <si>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</si>
  <si>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</si>
  <si>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</si>
  <si>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</si>
  <si>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</si>
  <si>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</si>
  <si>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</si>
  <si>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</si>
  <si>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</si>
  <si>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</si>
  <si>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</si>
  <si>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</si>
  <si>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</si>
  <si>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</si>
  <si>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</si>
  <si>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</si>
  <si>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</si>
  <si>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</si>
  <si>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</si>
  <si>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</si>
  <si>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</si>
  <si>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</si>
  <si>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</si>
  <si>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</si>
  <si>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</si>
  <si>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</si>
  <si>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</si>
  <si>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</si>
  <si>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</si>
  <si>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</si>
  <si>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</si>
  <si>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</si>
  <si>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</si>
  <si>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</si>
  <si>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</si>
  <si>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</si>
  <si>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</si>
  <si>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</si>
  <si>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</si>
  <si>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</si>
  <si>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</si>
  <si>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</si>
  <si>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</si>
  <si>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</si>
  <si>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</si>
  <si>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</si>
  <si>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</si>
  <si>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</si>
  <si>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</si>
  <si>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</si>
  <si>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</si>
  <si>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</si>
  <si>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</si>
  <si>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</si>
  <si>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</si>
  <si>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</si>
  <si>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</si>
  <si>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</si>
  <si>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</si>
  <si>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</si>
  <si>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</si>
  <si>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</si>
  <si>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</si>
  <si>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</si>
  <si>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</si>
  <si>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</si>
  <si>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</si>
  <si>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</si>
  <si>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4.04</t>
  </si>
  <si>
    <t>一般会計</t>
  </si>
  <si>
    <t>水道事業会計</t>
  </si>
  <si>
    <t>工業用水道事業会計</t>
  </si>
  <si>
    <t>下水道事業会計</t>
  </si>
  <si>
    <t>介護保険特別会計（保険事業勘定）</t>
  </si>
  <si>
    <t>国民健康保険特別会計</t>
  </si>
  <si>
    <t>工業団地造成事業特別会計</t>
  </si>
  <si>
    <t>臨海土地造成事業特別会計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</si>
  <si>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</si>
  <si>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</si>
  <si>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</si>
  <si>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</si>
  <si>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</si>
  <si>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</si>
  <si>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</si>
  <si>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</si>
  <si>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</si>
  <si>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北松北部環境組合</t>
    <rPh sb="0" eb="4">
      <t>ホクショウホクブ</t>
    </rPh>
    <rPh sb="4" eb="8">
      <t>カンキョウクミアイ</t>
    </rPh>
    <phoneticPr fontId="2"/>
  </si>
  <si>
    <t>長崎県市町村総合事務組合（一般会計）</t>
    <rPh sb="0" eb="3">
      <t>ナガサキケン</t>
    </rPh>
    <rPh sb="3" eb="6">
      <t>シチョウソン</t>
    </rPh>
    <rPh sb="6" eb="12">
      <t>ソウゴウジムクミアイ</t>
    </rPh>
    <rPh sb="13" eb="17">
      <t>イッパンカイケイ</t>
    </rPh>
    <phoneticPr fontId="2"/>
  </si>
  <si>
    <t>長崎県市町村総合事務組合（市町村会館管理事業特別会計）</t>
    <rPh sb="0" eb="3">
      <t>ナガサキケン</t>
    </rPh>
    <rPh sb="3" eb="6">
      <t>シチョウソン</t>
    </rPh>
    <rPh sb="6" eb="12">
      <t>ソウゴウジムクミアイ</t>
    </rPh>
    <rPh sb="13" eb="18">
      <t>シチョウソンカイカン</t>
    </rPh>
    <rPh sb="18" eb="22">
      <t>カンリジギョウ</t>
    </rPh>
    <rPh sb="22" eb="26">
      <t>トクベツカイケイ</t>
    </rPh>
    <phoneticPr fontId="2"/>
  </si>
  <si>
    <t>長崎県市町村総合事務組合（市町村会館馬町別館管理事業特別会計）</t>
    <rPh sb="0" eb="3">
      <t>ナガサキケン</t>
    </rPh>
    <rPh sb="3" eb="6">
      <t>シチョウソン</t>
    </rPh>
    <rPh sb="6" eb="12">
      <t>ソウゴウジムクミアイ</t>
    </rPh>
    <rPh sb="13" eb="18">
      <t>シチョウソンカイカン</t>
    </rPh>
    <rPh sb="18" eb="20">
      <t>ウママチ</t>
    </rPh>
    <rPh sb="20" eb="22">
      <t>ベッカン</t>
    </rPh>
    <rPh sb="22" eb="26">
      <t>カンリジギョウ</t>
    </rPh>
    <rPh sb="26" eb="30">
      <t>トクベツカイケイ</t>
    </rPh>
    <phoneticPr fontId="2"/>
  </si>
  <si>
    <t>長崎県市町村総合事務組合（公平委員会事業特別会計）</t>
    <rPh sb="0" eb="12">
      <t>ナガサキケンシチョウソンソウゴウジムクミアイ</t>
    </rPh>
    <rPh sb="13" eb="18">
      <t>コウヘイイインカイ</t>
    </rPh>
    <rPh sb="18" eb="20">
      <t>ジギョウ</t>
    </rPh>
    <rPh sb="20" eb="24">
      <t>トクベツカイケイ</t>
    </rPh>
    <phoneticPr fontId="2"/>
  </si>
  <si>
    <t>長崎県市町村総合事務組合（行政不服審査会事業特別会計）</t>
    <rPh sb="0" eb="3">
      <t>ナガサキケン</t>
    </rPh>
    <rPh sb="3" eb="12">
      <t>シチョウソンソウゴウジムクミアイ</t>
    </rPh>
    <rPh sb="13" eb="17">
      <t>ギョウセイフフク</t>
    </rPh>
    <rPh sb="17" eb="20">
      <t>シンサカイ</t>
    </rPh>
    <rPh sb="20" eb="22">
      <t>ジギョウ</t>
    </rPh>
    <rPh sb="22" eb="26">
      <t>トクベツカイケイ</t>
    </rPh>
    <phoneticPr fontId="2"/>
  </si>
  <si>
    <t>長崎県市町村総合事務組合（交通災害共済事業特別会計）</t>
    <rPh sb="0" eb="3">
      <t>ナガサキケン</t>
    </rPh>
    <rPh sb="3" eb="12">
      <t>シチョウソンソウゴウジムクミアイ</t>
    </rPh>
    <rPh sb="13" eb="17">
      <t>コウツウサイガイ</t>
    </rPh>
    <rPh sb="17" eb="21">
      <t>キョウサイジギョウ</t>
    </rPh>
    <rPh sb="21" eb="25">
      <t>トクベツカイケイ</t>
    </rPh>
    <phoneticPr fontId="2"/>
  </si>
  <si>
    <t>長崎県後期高齢者医療広域連合（普通会計）</t>
    <rPh sb="0" eb="3">
      <t>ナガサキケン</t>
    </rPh>
    <rPh sb="3" eb="8">
      <t>コウキコウレイシャ</t>
    </rPh>
    <rPh sb="8" eb="10">
      <t>イリョウ</t>
    </rPh>
    <rPh sb="10" eb="12">
      <t>コウイキ</t>
    </rPh>
    <rPh sb="12" eb="14">
      <t>レンゴウ</t>
    </rPh>
    <rPh sb="15" eb="19">
      <t>フツウカイケイ</t>
    </rPh>
    <phoneticPr fontId="2"/>
  </si>
  <si>
    <t>長崎県後期高齢者医療広域連合（後期高齢者医療事業会計）</t>
    <rPh sb="0" eb="3">
      <t>ナガサキケン</t>
    </rPh>
    <rPh sb="3" eb="8">
      <t>コウキコウレイシャ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</si>
  <si>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</si>
  <si>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長崎県林業公社</t>
    <rPh sb="0" eb="3">
      <t>ナガサキケン</t>
    </rPh>
    <rPh sb="3" eb="7">
      <t>リンギョウコウシャ</t>
    </rPh>
    <phoneticPr fontId="2"/>
  </si>
  <si>
    <t>鉱害復旧灌漑用水施設維持基金</t>
    <phoneticPr fontId="5"/>
  </si>
  <si>
    <t>松浦ふるさとづくり基金</t>
    <rPh sb="0" eb="2">
      <t>マツウラ</t>
    </rPh>
    <phoneticPr fontId="2"/>
  </si>
  <si>
    <t>合併振興基金</t>
    <rPh sb="0" eb="6">
      <t>ガッペイシンコウキキン</t>
    </rPh>
    <phoneticPr fontId="2"/>
  </si>
  <si>
    <t>地域振興基金</t>
    <rPh sb="0" eb="6">
      <t>チイキシンコウキキン</t>
    </rPh>
    <phoneticPr fontId="2"/>
  </si>
  <si>
    <t>子育て支援基金</t>
    <rPh sb="0" eb="2">
      <t>コソダ</t>
    </rPh>
    <rPh sb="3" eb="7">
      <t>シエンキキン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</si>
  <si>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</si>
  <si>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</si>
  <si>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た場合、主に地方債残高が高いことにより高い水準にある一方、有形固定資産減価償却率は類似団体よりもやや低い水準にある。これは、近年実施した学校施設整備事業や市民福祉総合プラザ整備事業等により施設が更新されたことによるものと考えられる。
　今後も、公共施設等総合管理計画に基づき、統廃合・長寿命化・修繕など公共施設の適切な維持管理に努めていく必要がある。</t>
    <rPh sb="20" eb="21">
      <t>オモ</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</si>
  <si>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</si>
  <si>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</si>
  <si>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</si>
  <si>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</si>
  <si>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</si>
  <si>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</si>
  <si>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及び実質公債費比率は類似団体と比較して高くなっている。将来負担比率は、基金残高の増加や地方債残高の減少により改善しており、また、実質公債費比率についても、標準財政規模の増加によりやや改善している。
　今後も、地方債の新規発行の抑制に努め、事業の厳選化・重点化を図りつつ、更なる財政健全化に努めていく必要がある。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</si>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</sst>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0C12-47B2-B386-AA4B93EF13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119037</c:v>
                </c:pt>
                <c:pt idx="1">
                  <c:v>130498</c:v>
                </c:pt>
                <c:pt idx="2">
                  <c:v>197526</c:v>
                </c:pt>
                <c:pt idx="3">
                  <c:v>70527</c:v>
                </c:pt>
                <c:pt idx="4">
                  <c:v>99423</c:v>
                </c:pt>
              </c:numCache>
            </c:numRef>
          </c:val>
          <c:smooth val="0"/>
          <c:extLst>
            <c:ext xmlns:c16="http://schemas.microsoft.com/office/drawing/2014/chart" uri="{C3380CC4-5D6E-409C-BE32-E72D297353CC}">
              <c16:uniqueId val="{00000001-0C12-47B2-B386-AA4B93EF13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6.38</c:v>
                </c:pt>
                <c:pt idx="1">
                  <c:v>8.2799999999999994</c:v>
                </c:pt>
                <c:pt idx="2">
                  <c:v>5.88</c:v>
                </c:pt>
                <c:pt idx="3">
                  <c:v>7.02</c:v>
                </c:pt>
                <c:pt idx="4">
                  <c:v>7.18</c:v>
                </c:pt>
              </c:numCache>
            </c:numRef>
          </c:val>
          <c:extLst>
            <c:ext xmlns:c16="http://schemas.microsoft.com/office/drawing/2014/chart" uri="{C3380CC4-5D6E-409C-BE32-E72D297353CC}">
              <c16:uniqueId val="{00000000-71C1-48D0-BD47-9BDA3F7E02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11.85</c:v>
                </c:pt>
                <c:pt idx="1">
                  <c:v>10.75</c:v>
                </c:pt>
                <c:pt idx="2">
                  <c:v>12.76</c:v>
                </c:pt>
                <c:pt idx="3">
                  <c:v>20.57</c:v>
                </c:pt>
                <c:pt idx="4">
                  <c:v>27.13</c:v>
                </c:pt>
              </c:numCache>
            </c:numRef>
          </c:val>
          <c:extLst>
            <c:ext xmlns:c16="http://schemas.microsoft.com/office/drawing/2014/chart" uri="{C3380CC4-5D6E-409C-BE32-E72D297353CC}">
              <c16:uniqueId val="{00000001-71C1-48D0-BD47-9BDA3F7E02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-4.04</c:v>
                </c:pt>
                <c:pt idx="1">
                  <c:v>0.5</c:v>
                </c:pt>
                <c:pt idx="2">
                  <c:v>0.71</c:v>
                </c:pt>
                <c:pt idx="3">
                  <c:v>9.56</c:v>
                </c:pt>
                <c:pt idx="4">
                  <c:v>9.24</c:v>
                </c:pt>
              </c:numCache>
            </c:numRef>
          </c:val>
          <c:smooth val="0"/>
          <c:extLst>
            <c:ext xmlns:c16="http://schemas.microsoft.com/office/drawing/2014/chart" uri="{C3380CC4-5D6E-409C-BE32-E72D297353CC}">
              <c16:uniqueId val="{00000002-71C1-48D0-BD47-9BDA3F7E02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c:v>
                </c:pt>
                <c:pt idx="2">
                  <c:v>#N/A</c:v>
                </c:pt>
                <c:pt idx="3">
                  <c:v>0.18</c:v>
                </c:pt>
                <c:pt idx="4">
                  <c:v>#N/A</c:v>
                </c:pt>
                <c:pt idx="5">
                  <c:v>0.13</c:v>
                </c:pt>
                <c:pt idx="6">
                  <c:v>#N/A</c:v>
                </c:pt>
                <c:pt idx="7">
                  <c:v>0.2</c:v>
                </c:pt>
                <c:pt idx="8">
                  <c:v>#N/A</c:v>
                </c:pt>
                <c:pt idx="9">
                  <c:v>0.18</c:v>
                </c:pt>
              </c:numCache>
            </c:numRef>
          </c:val>
          <c:extLst>
            <c:ext xmlns:c16="http://schemas.microsoft.com/office/drawing/2014/chart" uri="{C3380CC4-5D6E-409C-BE32-E72D297353CC}">
              <c16:uniqueId val="{00000000-ECD8-47F3-9EEE-4E8258E6B5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D8-47F3-9EEE-4E8258E6B55E}"/>
            </c:ext>
          </c:extLst>
        </c:ser>
        <c:ser>
          <c:idx val="2"/>
          <c:order val="2"/>
          <c:tx>
            <c:strRef>
              <c:f>データシート!$A$29</c:f>
              <c:strCache>
                <c:ptCount val="1"/>
                <c:pt idx="0">
                  <c:v>臨海土地造成事業特別会計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0.09</c:v>
                </c:pt>
                <c:pt idx="2">
                  <c:v>#N/A</c:v>
                </c:pt>
                <c:pt idx="3">
                  <c:v>0.05</c:v>
                </c:pt>
                <c:pt idx="4">
                  <c:v>#N/A</c:v>
                </c:pt>
                <c:pt idx="5">
                  <c:v>0.1</c:v>
                </c:pt>
                <c:pt idx="6">
                  <c:v>#N/A</c:v>
                </c:pt>
                <c:pt idx="7">
                  <c:v>0.06</c:v>
                </c:pt>
                <c:pt idx="8">
                  <c:v>#N/A</c:v>
                </c:pt>
                <c:pt idx="9">
                  <c:v>0.08</c:v>
                </c:pt>
              </c:numCache>
            </c:numRef>
          </c:val>
          <c:extLst>
            <c:ext xmlns:c16="http://schemas.microsoft.com/office/drawing/2014/chart" uri="{C3380CC4-5D6E-409C-BE32-E72D297353CC}">
              <c16:uniqueId val="{00000002-ECD8-47F3-9EEE-4E8258E6B55E}"/>
            </c:ext>
          </c:extLst>
        </c:ser>
        <c:ser>
          <c:idx val="3"/>
          <c:order val="3"/>
          <c:tx>
            <c:strRef>
              <c:f>データシート!$A$30</c:f>
              <c:strCache>
                <c:ptCount val="1"/>
                <c:pt idx="0">
                  <c:v>工業団地造成事業特別会計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0.15</c:v>
                </c:pt>
              </c:numCache>
            </c:numRef>
          </c:val>
          <c:extLst>
            <c:ext xmlns:c16="http://schemas.microsoft.com/office/drawing/2014/chart" uri="{C3380CC4-5D6E-409C-BE32-E72D297353CC}">
              <c16:uniqueId val="{00000003-ECD8-47F3-9EEE-4E8258E6B55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0.89</c:v>
                </c:pt>
                <c:pt idx="2">
                  <c:v>#N/A</c:v>
                </c:pt>
                <c:pt idx="3">
                  <c:v>0.27</c:v>
                </c:pt>
                <c:pt idx="4">
                  <c:v>#N/A</c:v>
                </c:pt>
                <c:pt idx="5">
                  <c:v>0.08</c:v>
                </c:pt>
                <c:pt idx="6">
                  <c:v>#N/A</c:v>
                </c:pt>
                <c:pt idx="7">
                  <c:v>0.24</c:v>
                </c:pt>
                <c:pt idx="8">
                  <c:v>#N/A</c:v>
                </c:pt>
                <c:pt idx="9">
                  <c:v>0.27</c:v>
                </c:pt>
              </c:numCache>
            </c:numRef>
          </c:val>
          <c:extLst>
            <c:ext xmlns:c16="http://schemas.microsoft.com/office/drawing/2014/chart" uri="{C3380CC4-5D6E-409C-BE32-E72D297353CC}">
              <c16:uniqueId val="{00000004-ECD8-47F3-9EEE-4E8258E6B55E}"/>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0.86</c:v>
                </c:pt>
                <c:pt idx="2">
                  <c:v>#N/A</c:v>
                </c:pt>
                <c:pt idx="3">
                  <c:v>0.44</c:v>
                </c:pt>
                <c:pt idx="4">
                  <c:v>#N/A</c:v>
                </c:pt>
                <c:pt idx="5">
                  <c:v>0.54</c:v>
                </c:pt>
                <c:pt idx="6">
                  <c:v>#N/A</c:v>
                </c:pt>
                <c:pt idx="7">
                  <c:v>0.53</c:v>
                </c:pt>
                <c:pt idx="8">
                  <c:v>#N/A</c:v>
                </c:pt>
                <c:pt idx="9">
                  <c:v>0.92</c:v>
                </c:pt>
              </c:numCache>
            </c:numRef>
          </c:val>
          <c:extLst>
            <c:ext xmlns:c16="http://schemas.microsoft.com/office/drawing/2014/chart" uri="{C3380CC4-5D6E-409C-BE32-E72D297353CC}">
              <c16:uniqueId val="{00000005-ECD8-47F3-9EEE-4E8258E6B55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0.85</c:v>
                </c:pt>
                <c:pt idx="2">
                  <c:v>#N/A</c:v>
                </c:pt>
                <c:pt idx="3">
                  <c:v>1.1000000000000001</c:v>
                </c:pt>
                <c:pt idx="4">
                  <c:v>#N/A</c:v>
                </c:pt>
                <c:pt idx="5">
                  <c:v>1.1599999999999999</c:v>
                </c:pt>
                <c:pt idx="6">
                  <c:v>#N/A</c:v>
                </c:pt>
                <c:pt idx="7">
                  <c:v>1.18</c:v>
                </c:pt>
                <c:pt idx="8">
                  <c:v>#N/A</c:v>
                </c:pt>
                <c:pt idx="9">
                  <c:v>1.27</c:v>
                </c:pt>
              </c:numCache>
            </c:numRef>
          </c:val>
          <c:extLst>
            <c:ext xmlns:c16="http://schemas.microsoft.com/office/drawing/2014/chart" uri="{C3380CC4-5D6E-409C-BE32-E72D297353CC}">
              <c16:uniqueId val="{00000006-ECD8-47F3-9EEE-4E8258E6B55E}"/>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5.18</c:v>
                </c:pt>
                <c:pt idx="2">
                  <c:v>#N/A</c:v>
                </c:pt>
                <c:pt idx="3">
                  <c:v>5.51</c:v>
                </c:pt>
                <c:pt idx="4">
                  <c:v>#N/A</c:v>
                </c:pt>
                <c:pt idx="5">
                  <c:v>4.5199999999999996</c:v>
                </c:pt>
                <c:pt idx="6">
                  <c:v>#N/A</c:v>
                </c:pt>
                <c:pt idx="7">
                  <c:v>5</c:v>
                </c:pt>
                <c:pt idx="8">
                  <c:v>#N/A</c:v>
                </c:pt>
                <c:pt idx="9">
                  <c:v>5.81</c:v>
                </c:pt>
              </c:numCache>
            </c:numRef>
          </c:val>
          <c:extLst>
            <c:ext xmlns:c16="http://schemas.microsoft.com/office/drawing/2014/chart" uri="{C3380CC4-5D6E-409C-BE32-E72D297353CC}">
              <c16:uniqueId val="{00000007-ECD8-47F3-9EEE-4E8258E6B55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6.17</c:v>
                </c:pt>
                <c:pt idx="2">
                  <c:v>#N/A</c:v>
                </c:pt>
                <c:pt idx="3">
                  <c:v>6.59</c:v>
                </c:pt>
                <c:pt idx="4">
                  <c:v>#N/A</c:v>
                </c:pt>
                <c:pt idx="5">
                  <c:v>6.47</c:v>
                </c:pt>
                <c:pt idx="6">
                  <c:v>#N/A</c:v>
                </c:pt>
                <c:pt idx="7">
                  <c:v>6.08</c:v>
                </c:pt>
                <c:pt idx="8">
                  <c:v>#N/A</c:v>
                </c:pt>
                <c:pt idx="9">
                  <c:v>6.88</c:v>
                </c:pt>
              </c:numCache>
            </c:numRef>
          </c:val>
          <c:extLst>
            <c:ext xmlns:c16="http://schemas.microsoft.com/office/drawing/2014/chart" uri="{C3380CC4-5D6E-409C-BE32-E72D297353CC}">
              <c16:uniqueId val="{00000008-ECD8-47F3-9EEE-4E8258E6B5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6.35</c:v>
                </c:pt>
                <c:pt idx="2">
                  <c:v>#N/A</c:v>
                </c:pt>
                <c:pt idx="3">
                  <c:v>8.23</c:v>
                </c:pt>
                <c:pt idx="4">
                  <c:v>#N/A</c:v>
                </c:pt>
                <c:pt idx="5">
                  <c:v>5.86</c:v>
                </c:pt>
                <c:pt idx="6">
                  <c:v>#N/A</c:v>
                </c:pt>
                <c:pt idx="7">
                  <c:v>6.99</c:v>
                </c:pt>
                <c:pt idx="8">
                  <c:v>#N/A</c:v>
                </c:pt>
                <c:pt idx="9">
                  <c:v>7.16</c:v>
                </c:pt>
              </c:numCache>
            </c:numRef>
          </c:val>
          <c:extLst>
            <c:ext xmlns:c16="http://schemas.microsoft.com/office/drawing/2014/chart" uri="{C3380CC4-5D6E-409C-BE32-E72D297353CC}">
              <c16:uniqueId val="{00000009-ECD8-47F3-9EEE-4E8258E6B5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1792</c:v>
                </c:pt>
                <c:pt idx="5">
                  <c:v>1719</c:v>
                </c:pt>
                <c:pt idx="8">
                  <c:v>1656</c:v>
                </c:pt>
                <c:pt idx="11">
                  <c:v>1684</c:v>
                </c:pt>
                <c:pt idx="14">
                  <c:v>1673</c:v>
                </c:pt>
              </c:numCache>
            </c:numRef>
          </c:val>
          <c:extLst>
            <c:ext xmlns:c16="http://schemas.microsoft.com/office/drawing/2014/chart" uri="{C3380CC4-5D6E-409C-BE32-E72D297353CC}">
              <c16:uniqueId val="{00000000-EAE1-4AD8-B0DC-F49AD513C8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EAE1-4AD8-B0DC-F49AD513C8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56</c:v>
                </c:pt>
                <c:pt idx="3">
                  <c:v>49</c:v>
                </c:pt>
                <c:pt idx="6">
                  <c:v>37</c:v>
                </c:pt>
                <c:pt idx="9">
                  <c:v>29</c:v>
                </c:pt>
                <c:pt idx="12">
                  <c:v>21</c:v>
                </c:pt>
              </c:numCache>
            </c:numRef>
          </c:val>
          <c:extLst>
            <c:ext xmlns:c16="http://schemas.microsoft.com/office/drawing/2014/chart" uri="{C3380CC4-5D6E-409C-BE32-E72D297353CC}">
              <c16:uniqueId val="{00000002-EAE1-4AD8-B0DC-F49AD513C8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198</c:v>
                </c:pt>
                <c:pt idx="3">
                  <c:v>36</c:v>
                </c:pt>
                <c:pt idx="6">
                  <c:v>1</c:v>
                </c:pt>
                <c:pt idx="9">
                  <c:v>16</c:v>
                </c:pt>
                <c:pt idx="12">
                  <c:v>50</c:v>
                </c:pt>
              </c:numCache>
            </c:numRef>
          </c:val>
          <c:extLst>
            <c:ext xmlns:c16="http://schemas.microsoft.com/office/drawing/2014/chart" uri="{C3380CC4-5D6E-409C-BE32-E72D297353CC}">
              <c16:uniqueId val="{00000003-EAE1-4AD8-B0DC-F49AD513C8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476</c:v>
                </c:pt>
                <c:pt idx="3">
                  <c:v>448</c:v>
                </c:pt>
                <c:pt idx="6">
                  <c:v>460</c:v>
                </c:pt>
                <c:pt idx="9">
                  <c:v>520</c:v>
                </c:pt>
                <c:pt idx="12">
                  <c:v>471</c:v>
                </c:pt>
              </c:numCache>
            </c:numRef>
          </c:val>
          <c:extLst>
            <c:ext xmlns:c16="http://schemas.microsoft.com/office/drawing/2014/chart" uri="{C3380CC4-5D6E-409C-BE32-E72D297353CC}">
              <c16:uniqueId val="{00000004-EAE1-4AD8-B0DC-F49AD513C8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E1-4AD8-B0DC-F49AD513C8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E1-4AD8-B0DC-F49AD513C8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2008</c:v>
                </c:pt>
                <c:pt idx="3">
                  <c:v>2037</c:v>
                </c:pt>
                <c:pt idx="6">
                  <c:v>1970</c:v>
                </c:pt>
                <c:pt idx="9">
                  <c:v>1991</c:v>
                </c:pt>
                <c:pt idx="12">
                  <c:v>2004</c:v>
                </c:pt>
              </c:numCache>
            </c:numRef>
          </c:val>
          <c:extLst>
            <c:ext xmlns:c16="http://schemas.microsoft.com/office/drawing/2014/chart" uri="{C3380CC4-5D6E-409C-BE32-E72D297353CC}">
              <c16:uniqueId val="{00000007-EAE1-4AD8-B0DC-F49AD513C8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946</c:v>
                </c:pt>
                <c:pt idx="2">
                  <c:v>#N/A</c:v>
                </c:pt>
                <c:pt idx="3">
                  <c:v>#N/A</c:v>
                </c:pt>
                <c:pt idx="4">
                  <c:v>851</c:v>
                </c:pt>
                <c:pt idx="5">
                  <c:v>#N/A</c:v>
                </c:pt>
                <c:pt idx="6">
                  <c:v>#N/A</c:v>
                </c:pt>
                <c:pt idx="7">
                  <c:v>812</c:v>
                </c:pt>
                <c:pt idx="8">
                  <c:v>#N/A</c:v>
                </c:pt>
                <c:pt idx="9">
                  <c:v>#N/A</c:v>
                </c:pt>
                <c:pt idx="10">
                  <c:v>872</c:v>
                </c:pt>
                <c:pt idx="11">
                  <c:v>#N/A</c:v>
                </c:pt>
                <c:pt idx="12">
                  <c:v>#N/A</c:v>
                </c:pt>
                <c:pt idx="13">
                  <c:v>874</c:v>
                </c:pt>
                <c:pt idx="14">
                  <c:v>#N/A</c:v>
                </c:pt>
              </c:numCache>
            </c:numRef>
          </c:val>
          <c:smooth val="0"/>
          <c:extLst>
            <c:ext xmlns:c16="http://schemas.microsoft.com/office/drawing/2014/chart" uri="{C3380CC4-5D6E-409C-BE32-E72D297353CC}">
              <c16:uniqueId val="{00000008-EAE1-4AD8-B0DC-F49AD513C8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17278</c:v>
                </c:pt>
                <c:pt idx="5">
                  <c:v>16982</c:v>
                </c:pt>
                <c:pt idx="8">
                  <c:v>16985</c:v>
                </c:pt>
                <c:pt idx="11">
                  <c:v>16715</c:v>
                </c:pt>
                <c:pt idx="14">
                  <c:v>15854</c:v>
                </c:pt>
              </c:numCache>
            </c:numRef>
          </c:val>
          <c:extLst>
            <c:ext xmlns:c16="http://schemas.microsoft.com/office/drawing/2014/chart" uri="{C3380CC4-5D6E-409C-BE32-E72D297353CC}">
              <c16:uniqueId val="{00000000-DF64-4DA9-B15B-2C17E06DDB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1033</c:v>
                </c:pt>
                <c:pt idx="5">
                  <c:v>909</c:v>
                </c:pt>
                <c:pt idx="8">
                  <c:v>869</c:v>
                </c:pt>
                <c:pt idx="11">
                  <c:v>827</c:v>
                </c:pt>
                <c:pt idx="14">
                  <c:v>751</c:v>
                </c:pt>
              </c:numCache>
            </c:numRef>
          </c:val>
          <c:extLst>
            <c:ext xmlns:c16="http://schemas.microsoft.com/office/drawing/2014/chart" uri="{C3380CC4-5D6E-409C-BE32-E72D297353CC}">
              <c16:uniqueId val="{00000001-DF64-4DA9-B15B-2C17E06DDB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4462</c:v>
                </c:pt>
                <c:pt idx="5">
                  <c:v>4186</c:v>
                </c:pt>
                <c:pt idx="8">
                  <c:v>4493</c:v>
                </c:pt>
                <c:pt idx="11">
                  <c:v>5636</c:v>
                </c:pt>
                <c:pt idx="14">
                  <c:v>6285</c:v>
                </c:pt>
              </c:numCache>
            </c:numRef>
          </c:val>
          <c:extLst>
            <c:ext xmlns:c16="http://schemas.microsoft.com/office/drawing/2014/chart" uri="{C3380CC4-5D6E-409C-BE32-E72D297353CC}">
              <c16:uniqueId val="{00000002-DF64-4DA9-B15B-2C17E06DDB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64-4DA9-B15B-2C17E06DDB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64-4DA9-B15B-2C17E06DDB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c:v>
                </c:pt>
                <c:pt idx="3">
                  <c:v>13</c:v>
                </c:pt>
                <c:pt idx="6">
                  <c:v>4</c:v>
                </c:pt>
                <c:pt idx="9">
                  <c:v>4</c:v>
                </c:pt>
                <c:pt idx="12">
                  <c:v>4</c:v>
                </c:pt>
              </c:numCache>
            </c:numRef>
          </c:val>
          <c:extLst>
            <c:ext xmlns:c16="http://schemas.microsoft.com/office/drawing/2014/chart" uri="{C3380CC4-5D6E-409C-BE32-E72D297353CC}">
              <c16:uniqueId val="{00000005-DF64-4DA9-B15B-2C17E06DDB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3141</c:v>
                </c:pt>
                <c:pt idx="3">
                  <c:v>3166</c:v>
                </c:pt>
                <c:pt idx="6">
                  <c:v>3243</c:v>
                </c:pt>
                <c:pt idx="9">
                  <c:v>3191</c:v>
                </c:pt>
                <c:pt idx="12">
                  <c:v>3189</c:v>
                </c:pt>
              </c:numCache>
            </c:numRef>
          </c:val>
          <c:extLst>
            <c:ext xmlns:c16="http://schemas.microsoft.com/office/drawing/2014/chart" uri="{C3380CC4-5D6E-409C-BE32-E72D297353CC}">
              <c16:uniqueId val="{00000006-DF64-4DA9-B15B-2C17E06DDB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631</c:v>
                </c:pt>
                <c:pt idx="3">
                  <c:v>602</c:v>
                </c:pt>
                <c:pt idx="6">
                  <c:v>602</c:v>
                </c:pt>
                <c:pt idx="9">
                  <c:v>587</c:v>
                </c:pt>
                <c:pt idx="12">
                  <c:v>538</c:v>
                </c:pt>
              </c:numCache>
            </c:numRef>
          </c:val>
          <c:extLst>
            <c:ext xmlns:c16="http://schemas.microsoft.com/office/drawing/2014/chart" uri="{C3380CC4-5D6E-409C-BE32-E72D297353CC}">
              <c16:uniqueId val="{00000007-DF64-4DA9-B15B-2C17E06DDB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4702</c:v>
                </c:pt>
                <c:pt idx="3">
                  <c:v>4505</c:v>
                </c:pt>
                <c:pt idx="6">
                  <c:v>4283</c:v>
                </c:pt>
                <c:pt idx="9">
                  <c:v>4079</c:v>
                </c:pt>
                <c:pt idx="12">
                  <c:v>3857</c:v>
                </c:pt>
              </c:numCache>
            </c:numRef>
          </c:val>
          <c:extLst>
            <c:ext xmlns:c16="http://schemas.microsoft.com/office/drawing/2014/chart" uri="{C3380CC4-5D6E-409C-BE32-E72D297353CC}">
              <c16:uniqueId val="{00000008-DF64-4DA9-B15B-2C17E06DDB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186</c:v>
                </c:pt>
                <c:pt idx="3">
                  <c:v>138</c:v>
                </c:pt>
                <c:pt idx="6">
                  <c:v>101</c:v>
                </c:pt>
                <c:pt idx="9">
                  <c:v>72</c:v>
                </c:pt>
                <c:pt idx="12">
                  <c:v>51</c:v>
                </c:pt>
              </c:numCache>
            </c:numRef>
          </c:val>
          <c:extLst>
            <c:ext xmlns:c16="http://schemas.microsoft.com/office/drawing/2014/chart" uri="{C3380CC4-5D6E-409C-BE32-E72D297353CC}">
              <c16:uniqueId val="{00000009-DF64-4DA9-B15B-2C17E06DDB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19953</c:v>
                </c:pt>
                <c:pt idx="3">
                  <c:v>19712</c:v>
                </c:pt>
                <c:pt idx="6">
                  <c:v>20129</c:v>
                </c:pt>
                <c:pt idx="9">
                  <c:v>19184</c:v>
                </c:pt>
                <c:pt idx="12">
                  <c:v>18155</c:v>
                </c:pt>
              </c:numCache>
            </c:numRef>
          </c:val>
          <c:extLst>
            <c:ext xmlns:c16="http://schemas.microsoft.com/office/drawing/2014/chart" uri="{C3380CC4-5D6E-409C-BE32-E72D297353CC}">
              <c16:uniqueId val="{0000000A-DF64-4DA9-B15B-2C17E06DDB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5848</c:v>
                </c:pt>
                <c:pt idx="2">
                  <c:v>#N/A</c:v>
                </c:pt>
                <c:pt idx="3">
                  <c:v>#N/A</c:v>
                </c:pt>
                <c:pt idx="4">
                  <c:v>6059</c:v>
                </c:pt>
                <c:pt idx="5">
                  <c:v>#N/A</c:v>
                </c:pt>
                <c:pt idx="6">
                  <c:v>#N/A</c:v>
                </c:pt>
                <c:pt idx="7">
                  <c:v>6016</c:v>
                </c:pt>
                <c:pt idx="8">
                  <c:v>#N/A</c:v>
                </c:pt>
                <c:pt idx="9">
                  <c:v>#N/A</c:v>
                </c:pt>
                <c:pt idx="10">
                  <c:v>3940</c:v>
                </c:pt>
                <c:pt idx="11">
                  <c:v>#N/A</c:v>
                </c:pt>
                <c:pt idx="12">
                  <c:v>#N/A</c:v>
                </c:pt>
                <c:pt idx="13">
                  <c:v>2904</c:v>
                </c:pt>
                <c:pt idx="14">
                  <c:v>#N/A</c:v>
                </c:pt>
              </c:numCache>
            </c:numRef>
          </c:val>
          <c:smooth val="0"/>
          <c:extLst>
            <c:ext xmlns:c16="http://schemas.microsoft.com/office/drawing/2014/chart" uri="{C3380CC4-5D6E-409C-BE32-E72D297353CC}">
              <c16:uniqueId val="{0000000B-DF64-4DA9-B15B-2C17E06DDB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1203</c:v>
                </c:pt>
                <c:pt idx="1">
                  <c:v>2003</c:v>
                </c:pt>
                <c:pt idx="2">
                  <c:v>2521</c:v>
                </c:pt>
              </c:numCache>
            </c:numRef>
          </c:val>
          <c:extLst>
            <c:ext xmlns:c16="http://schemas.microsoft.com/office/drawing/2014/chart" uri="{C3380CC4-5D6E-409C-BE32-E72D297353CC}">
              <c16:uniqueId val="{00000000-F05D-4785-92C2-3633CEC510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737</c:v>
                </c:pt>
                <c:pt idx="1">
                  <c:v>841</c:v>
                </c:pt>
                <c:pt idx="2">
                  <c:v>613</c:v>
                </c:pt>
              </c:numCache>
            </c:numRef>
          </c:val>
          <c:extLst>
            <c:ext xmlns:c16="http://schemas.microsoft.com/office/drawing/2014/chart" uri="{C3380CC4-5D6E-409C-BE32-E72D297353CC}">
              <c16:uniqueId val="{00000001-F05D-4785-92C2-3633CEC510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4029</c:v>
                </c:pt>
                <c:pt idx="1">
                  <c:v>4231</c:v>
                </c:pt>
                <c:pt idx="2">
                  <c:v>4585</c:v>
                </c:pt>
              </c:numCache>
            </c:numRef>
          </c:val>
          <c:extLst>
            <c:ext xmlns:c16="http://schemas.microsoft.com/office/drawing/2014/chart" uri="{C3380CC4-5D6E-409C-BE32-E72D297353CC}">
              <c16:uniqueId val="{00000002-F05D-4785-92C2-3633CEC510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{4BE62FC3-F4E8-47A1-9404-15BB378B4CBD}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A36-4685-80D1-ACD459ECFF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{CB201897-11F2-48D7-98DE-57EDF5D5F3A7}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36-4685-80D1-ACD459ECFF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{9020E0DE-30D0-466F-AA06-807DA903A51A}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36-4685-80D1-ACD459ECFF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{5648125F-4BF8-4305-BF86-C1364D657C10}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36-4685-80D1-ACD459ECFF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{5A5B9333-FC59-43F8-ACA2-78D984E9A436}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36-4685-80D1-ACD459ECFF95}"/>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{ADADD23D-94D8-402F-A6BB-F99CD352C477}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A36-4685-80D1-ACD459ECFF95}"/>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{908CA3B2-EB0C-4A03-AA95-6016739805D1}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A36-4685-80D1-ACD459ECFF95}"/>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{5791D495-7D2F-41B4-B020-86AF75F436F5}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A36-4685-80D1-ACD459ECFF95}"/>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{65903B10-3037-4CB2-8817-845713059DB2}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A36-4685-80D1-ACD459ECFF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61.9</c:v>
                </c:pt>
                <c:pt idx="16">
                  <c:v>60.5</c:v>
                </c:pt>
                <c:pt idx="24">
                  <c:v>61.8</c:v>
                </c:pt>
                <c:pt idx="32">
                  <c:v>62.7</c:v>
                </c:pt>
              </c:numCache>
            </c:numRef>
          </c:xVal>
          <c:yVal>
            <c:numRef>
              <c:f>公会計指標分析・財政指標組合せ分析表!$BP$51:$DC$51</c:f>
              <c:numCache>
                <c:formatCode>#,##0.0;"▲ "#,##0.0</c:formatCode>
                <c:ptCount val="40"/>
                <c:pt idx="0">
                  <c:v>79.400000000000006</c:v>
                </c:pt>
                <c:pt idx="8">
                  <c:v>83.2</c:v>
                </c:pt>
                <c:pt idx="16">
                  <c:v>76.2</c:v>
                </c:pt>
                <c:pt idx="24">
                  <c:v>48.1</c:v>
                </c:pt>
                <c:pt idx="32">
                  <c:v>37.5</c:v>
                </c:pt>
              </c:numCache>
            </c:numRef>
          </c:yVal>
          <c:smooth val="0"/>
          <c:extLst>
            <c:ext xmlns:c16="http://schemas.microsoft.com/office/drawing/2014/chart" uri="{C3380CC4-5D6E-409C-BE32-E72D297353CC}">
              <c16:uniqueId val="{00000009-6A36-4685-80D1-ACD459ECFF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{456B52D3-653B-4FF4-AE91-F4B651C07091}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A36-4685-80D1-ACD459ECFF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{CA4DBB2E-B0CE-4505-8FEF-D707A84A9F16}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36-4685-80D1-ACD459ECFF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{BFCF64E1-D1B5-4B73-9D8A-93333027774A}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36-4685-80D1-ACD459ECFF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{824D63AE-8F33-4AA1-B788-D154F38ACB82}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36-4685-80D1-ACD459ECFF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{1395FBA2-CE4D-448B-AA1A-6C7B191700E8}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36-4685-80D1-ACD459ECFF95}"/>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{F0674AD1-936B-4A06-AF94-B430D1A85E34}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A36-4685-80D1-ACD459ECFF95}"/>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{96859593-2568-485F-8A3C-46BFF5417F6C}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A36-4685-80D1-ACD459ECFF95}"/>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{226682D8-E62C-41B0-A308-66EE04218311}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A36-4685-80D1-ACD459ECFF95}"/>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{39800103-A985-4B67-B721-C3847A60279B}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A36-4685-80D1-ACD459ECFF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6A36-4685-80D1-ACD459ECFF95}"/>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{0FFDDFEA-0BB1-4B12-8B5F-5E4C925E20D9}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0D8-4557-ADBC-EC392CD54A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{C7F127AD-99ED-4D5B-B030-0D2ACE2DB437}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D8-4557-ADBC-EC392CD54A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{ADB94DCB-02D6-4D0D-924B-FBA5792AA0DF}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D8-4557-ADBC-EC392CD54A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{1959126B-24AC-4D46-B833-D00F098C4985}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D8-4557-ADBC-EC392CD54A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{523DBA76-2DDF-4B7C-A037-DEDE3C8F8C29}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D8-4557-ADBC-EC392CD54AB8}"/>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{55D50779-7671-443E-AF8E-3F9FB11D9193}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0D8-4557-ADBC-EC392CD54AB8}"/>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{3FD09E2F-F03F-4556-A01A-A929687802C2}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0D8-4557-ADBC-EC392CD54AB8}"/>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{A6539B51-D4EB-49A7-A6B9-EAFF2002494F}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0D8-4557-ADBC-EC392CD54AB8}"/>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{68BDE7E3-CC70-4EB4-AABD-100EE2D01A92}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0D8-4557-ADBC-EC392CD54A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12.3</c:v>
                </c:pt>
                <c:pt idx="16">
                  <c:v>11.5</c:v>
                </c:pt>
                <c:pt idx="24">
                  <c:v>10.8</c:v>
                </c:pt>
                <c:pt idx="32">
                  <c:v>10.7</c:v>
                </c:pt>
              </c:numCache>
            </c:numRef>
          </c:xVal>
          <c:yVal>
            <c:numRef>
              <c:f>公会計指標分析・財政指標組合せ分析表!$BP$73:$DC$73</c:f>
              <c:numCache>
                <c:formatCode>#,##0.0;"▲ "#,##0.0</c:formatCode>
                <c:ptCount val="40"/>
                <c:pt idx="0">
                  <c:v>79.400000000000006</c:v>
                </c:pt>
                <c:pt idx="8">
                  <c:v>83.2</c:v>
                </c:pt>
                <c:pt idx="16">
                  <c:v>76.2</c:v>
                </c:pt>
                <c:pt idx="24">
                  <c:v>48.1</c:v>
                </c:pt>
                <c:pt idx="32">
                  <c:v>37.5</c:v>
                </c:pt>
              </c:numCache>
            </c:numRef>
          </c:yVal>
          <c:smooth val="0"/>
          <c:extLst>
            <c:ext xmlns:c16="http://schemas.microsoft.com/office/drawing/2014/chart" uri="{C3380CC4-5D6E-409C-BE32-E72D297353CC}">
              <c16:uniqueId val="{00000009-40D8-4557-ADBC-EC392CD54A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635350059969573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{051DB6B1-5BCF-4BC2-9673-53B6357B9404}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0D8-4557-ADBC-EC392CD54A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{45B51858-1EBD-4C7A-96BF-E14875FE773C}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D8-4557-ADBC-EC392CD54A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{F5F78588-FCD7-4E1E-809C-7479348B2143}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D8-4557-ADBC-EC392CD54A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{F35D13CA-2DBA-4124-B5B8-EB01177E931B}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D8-4557-ADBC-EC392CD54A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{B00E7BD9-DCCF-4BAB-9726-F767BBD4C708}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D8-4557-ADBC-EC392CD54AB8}"/>
                </c:ext>
              </c:extLst>
            </c:dLbl>
            <c:dLbl>
              <c:idx val="8"/>
              <c:layout>
                <c:manualLayout>
                  <c:x val="0"/>
                  <c:y val="1.463535005996957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{EB242988-503B-42BF-A2AD-1EDBC03464FE}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0D8-4557-ADBC-EC392CD54AB8}"/>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{281658BE-62EE-4DA3-9733-69B1F1131360}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0D8-4557-ADBC-EC392CD54AB8}"/>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{9701107A-647F-4E95-9ACF-2FDBBF649A28}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0D8-4557-ADBC-EC392CD54AB8}"/>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{51263DCF-4B1F-44F7-9E1B-63AF673F0C07}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0D8-4557-ADBC-EC392CD54A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40D8-4557-ADBC-EC392CD54AB8}"/>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21,369
21,110
130.55
20,958,327
20,174,730
666,996
9,295,032
18,155,103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年度に固定資産税収が増加したことで一時的に上昇しているが、今後は</a:t>
          </a:r>
          <a:r>
            <a:rPr kumimoji="1" lang="ja-JP" altLang="ja-JP" sz="1100" b="0" i="0" baseline="0">
              <a:solidFill>
                <a:schemeClr val="dk1"/>
              </a:solidFill>
              <a:effectLst/>
              <a:latin typeface="+mn-lt"/>
              <a:ea typeface="+mn-ea"/>
              <a:cs typeface="+mn-cs"/>
            </a:rPr>
            <a:t>固定資産税の減価償却による税収の減少や人口減少により収入の減少が見込まれる。</a:t>
          </a:r>
          <a:r>
            <a:rPr kumimoji="1" lang="ja-JP" altLang="ja-JP" sz="1100">
              <a:solidFill>
                <a:schemeClr val="dk1"/>
              </a:solidFill>
              <a:effectLst/>
              <a:latin typeface="+mn-lt"/>
              <a:ea typeface="+mn-ea"/>
              <a:cs typeface="+mn-cs"/>
            </a:rPr>
            <a:t>引き続き自主財源の確保に努め、国や県の補助金等を活用しながら、市民所得の向上や経済基盤の発展につなげるための施策に取り組んでいる。今後も引き続き、限られた財源の有効活用と市税の徴収強化により収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40</xdr:row>
      <xdr:rowOff>30480</xdr:rowOff>
    </xdr:to>
    <xdr:cxnSp macro="">
      <xdr:nvCxnSpPr>
        <xdr:cNvPr id="67" name="直線コネクタ 66"/>
        <xdr:cNvCxnSpPr/>
      </xdr:nvCxnSpPr>
      <xdr:spPr>
        <a:xfrm flipV="1">
          <a:off x="4114800" y="68160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30480</xdr:rowOff>
    </xdr:from>
    <xdr:to>
      <xdr:col>19</xdr:col>
      <xdr:colOff>133350</xdr:colOff>
      <xdr:row>40</xdr:row>
      <xdr:rowOff>127000</xdr:rowOff>
    </xdr:to>
    <xdr:cxnSp macro="">
      <xdr:nvCxnSpPr>
        <xdr:cNvPr id="70" name="直線コネクタ 69"/>
        <xdr:cNvCxnSpPr/>
      </xdr:nvCxnSpPr>
      <xdr:spPr>
        <a:xfrm flipV="1">
          <a:off x="3225800" y="688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124460</xdr:rowOff>
    </xdr:to>
    <xdr:cxnSp macro="">
      <xdr:nvCxnSpPr>
        <xdr:cNvPr id="73" name="直線コネクタ 72"/>
        <xdr:cNvCxnSpPr/>
      </xdr:nvCxnSpPr>
      <xdr:spPr>
        <a:xfrm flipV="1">
          <a:off x="2336800" y="69850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124460</xdr:rowOff>
    </xdr:from>
    <xdr:to>
      <xdr:col>11</xdr:col>
      <xdr:colOff>31750</xdr:colOff>
      <xdr:row>41</xdr:row>
      <xdr:rowOff>148590</xdr:rowOff>
    </xdr:to>
    <xdr:cxnSp macro="">
      <xdr:nvCxnSpPr>
        <xdr:cNvPr id="76" name="直線コネクタ 75"/>
        <xdr:cNvCxnSpPr/>
      </xdr:nvCxnSpPr>
      <xdr:spPr>
        <a:xfrm flipV="1">
          <a:off x="1447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151130</xdr:rowOff>
    </xdr:from>
    <xdr:to>
      <xdr:col>19</xdr:col>
      <xdr:colOff>184150</xdr:colOff>
      <xdr:row>40</xdr:row>
      <xdr:rowOff>81280</xdr:rowOff>
    </xdr:to>
    <xdr:sp macro="" textlink="">
      <xdr:nvSpPr>
        <xdr:cNvPr id="88" name="楕円 87"/>
        <xdr:cNvSpPr/>
      </xdr:nvSpPr>
      <xdr:spPr>
        <a:xfrm>
          <a:off x="4064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89" name="テキスト ボックス 88"/>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1" name="テキスト ボックス 90"/>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73660</xdr:rowOff>
    </xdr:from>
    <xdr:to>
      <xdr:col>11</xdr:col>
      <xdr:colOff>82550</xdr:colOff>
      <xdr:row>42</xdr:row>
      <xdr:rowOff>3810</xdr:rowOff>
    </xdr:to>
    <xdr:sp macro="" textlink="">
      <xdr:nvSpPr>
        <xdr:cNvPr id="92" name="楕円 91"/>
        <xdr:cNvSpPr/>
      </xdr:nvSpPr>
      <xdr:spPr>
        <a:xfrm>
          <a:off x="2286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13987</xdr:rowOff>
    </xdr:from>
    <xdr:ext cx="762000" cy="259045"/>
    <xdr:sp macro="" textlink="">
      <xdr:nvSpPr>
        <xdr:cNvPr id="93" name="テキスト ボックス 92"/>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95" name="テキスト ボックス 94"/>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年度に固定資産税収が増加したことや経常経費の削減により</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年度までは改善傾向にあったが、固定資産税の減価償却による減少や人口減少に伴い交付税の減少が見込まれるためＲ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年度以降は再び経常収支比率の増加が見込まれる。今後も引き続き経常経費の削減に努めていく必要がある。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58965</xdr:rowOff>
    </xdr:from>
    <xdr:to>
      <xdr:col>23</xdr:col>
      <xdr:colOff>133350</xdr:colOff>
      <xdr:row>60</xdr:row>
      <xdr:rowOff>35741</xdr:rowOff>
    </xdr:to>
    <xdr:cxnSp macro="">
      <xdr:nvCxnSpPr>
        <xdr:cNvPr id="132" name="直線コネクタ 131"/>
        <xdr:cNvCxnSpPr/>
      </xdr:nvCxnSpPr>
      <xdr:spPr>
        <a:xfrm>
          <a:off x="4114800" y="10174515"/>
          <a:ext cx="838200" cy="14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58965</xdr:rowOff>
    </xdr:from>
    <xdr:to>
      <xdr:col>19</xdr:col>
      <xdr:colOff>133350</xdr:colOff>
      <xdr:row>60</xdr:row>
      <xdr:rowOff>25400</xdr:rowOff>
    </xdr:to>
    <xdr:cxnSp macro="">
      <xdr:nvCxnSpPr>
        <xdr:cNvPr id="135" name="直線コネクタ 134"/>
        <xdr:cNvCxnSpPr/>
      </xdr:nvCxnSpPr>
      <xdr:spPr>
        <a:xfrm flipV="1">
          <a:off x="3225800" y="101745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61</xdr:row>
      <xdr:rowOff>102144</xdr:rowOff>
    </xdr:to>
    <xdr:cxnSp macro="">
      <xdr:nvCxnSpPr>
        <xdr:cNvPr id="138" name="直線コネクタ 137"/>
        <xdr:cNvCxnSpPr/>
      </xdr:nvCxnSpPr>
      <xdr:spPr>
        <a:xfrm flipV="1">
          <a:off x="2336800" y="10312400"/>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84909</xdr:rowOff>
    </xdr:from>
    <xdr:to>
      <xdr:col>11</xdr:col>
      <xdr:colOff>31750</xdr:colOff>
      <xdr:row>61</xdr:row>
      <xdr:rowOff>102144</xdr:rowOff>
    </xdr:to>
    <xdr:cxnSp macro="">
      <xdr:nvCxnSpPr>
        <xdr:cNvPr id="141" name="直線コネクタ 140"/>
        <xdr:cNvCxnSpPr/>
      </xdr:nvCxnSpPr>
      <xdr:spPr>
        <a:xfrm>
          <a:off x="1447800" y="1054335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156391</xdr:rowOff>
    </xdr:from>
    <xdr:to>
      <xdr:col>23</xdr:col>
      <xdr:colOff>184150</xdr:colOff>
      <xdr:row>60</xdr:row>
      <xdr:rowOff>86541</xdr:rowOff>
    </xdr:to>
    <xdr:sp macro="" textlink="">
      <xdr:nvSpPr>
        <xdr:cNvPr id="151" name="楕円 150"/>
        <xdr:cNvSpPr/>
      </xdr:nvSpPr>
      <xdr:spPr>
        <a:xfrm>
          <a:off x="49022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1468</xdr:rowOff>
    </xdr:from>
    <xdr:ext cx="762000" cy="259045"/>
    <xdr:sp macro="" textlink="">
      <xdr:nvSpPr>
        <xdr:cNvPr id="152" name="財政構造の弾力性該当値テキスト"/>
        <xdr:cNvSpPr txBox="1"/>
      </xdr:nvSpPr>
      <xdr:spPr>
        <a:xfrm>
          <a:off x="5041900" y="1011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8165</xdr:rowOff>
    </xdr:from>
    <xdr:to>
      <xdr:col>19</xdr:col>
      <xdr:colOff>184150</xdr:colOff>
      <xdr:row>59</xdr:row>
      <xdr:rowOff>109765</xdr:rowOff>
    </xdr:to>
    <xdr:sp macro="" textlink="">
      <xdr:nvSpPr>
        <xdr:cNvPr id="153" name="楕円 152"/>
        <xdr:cNvSpPr/>
      </xdr:nvSpPr>
      <xdr:spPr>
        <a:xfrm>
          <a:off x="4064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119942</xdr:rowOff>
    </xdr:from>
    <xdr:ext cx="736600" cy="259045"/>
    <xdr:sp macro="" textlink="">
      <xdr:nvSpPr>
        <xdr:cNvPr id="154" name="テキスト ボックス 153"/>
        <xdr:cNvSpPr txBox="1"/>
      </xdr:nvSpPr>
      <xdr:spPr>
        <a:xfrm>
          <a:off x="3733800" y="989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5" name="楕円 154"/>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6" name="テキスト ボックス 155"/>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51344</xdr:rowOff>
    </xdr:from>
    <xdr:to>
      <xdr:col>11</xdr:col>
      <xdr:colOff>82550</xdr:colOff>
      <xdr:row>61</xdr:row>
      <xdr:rowOff>152944</xdr:rowOff>
    </xdr:to>
    <xdr:sp macro="" textlink="">
      <xdr:nvSpPr>
        <xdr:cNvPr id="157" name="楕円 156"/>
        <xdr:cNvSpPr/>
      </xdr:nvSpPr>
      <xdr:spPr>
        <a:xfrm>
          <a:off x="2286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137721</xdr:rowOff>
    </xdr:from>
    <xdr:ext cx="762000" cy="259045"/>
    <xdr:sp macro="" textlink="">
      <xdr:nvSpPr>
        <xdr:cNvPr id="158" name="テキスト ボックス 157"/>
        <xdr:cNvSpPr txBox="1"/>
      </xdr:nvSpPr>
      <xdr:spPr>
        <a:xfrm>
          <a:off x="1955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34109</xdr:rowOff>
    </xdr:from>
    <xdr:to>
      <xdr:col>7</xdr:col>
      <xdr:colOff>31750</xdr:colOff>
      <xdr:row>61</xdr:row>
      <xdr:rowOff>135709</xdr:rowOff>
    </xdr:to>
    <xdr:sp macro="" textlink="">
      <xdr:nvSpPr>
        <xdr:cNvPr id="159" name="楕円 158"/>
        <xdr:cNvSpPr/>
      </xdr:nvSpPr>
      <xdr:spPr>
        <a:xfrm>
          <a:off x="1397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120486</xdr:rowOff>
    </xdr:from>
    <xdr:ext cx="762000" cy="259045"/>
    <xdr:sp macro="" textlink="">
      <xdr:nvSpPr>
        <xdr:cNvPr id="160" name="テキスト ボックス 159"/>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飛び地・離島地域による市町村合併をしたことで地理的要因や合併後の均衡ある発展、更に災害・原子力対策のため各支所に一定数の職員配置が必要であることから、類似団体平均値を大きく上回っている。これまでも事務事業の見直しや枠配分予算の設定等による物件費の抑制や人件費の削減に努めてきたが、今後は人口減少が進む中で各種事業の廃止や縮小、民間委託や指定管理制度の導入など、あらゆる角度からの削減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137971</xdr:rowOff>
    </xdr:from>
    <xdr:to>
      <xdr:col>23</xdr:col>
      <xdr:colOff>133350</xdr:colOff>
      <xdr:row>82</xdr:row>
      <xdr:rowOff>151881</xdr:rowOff>
    </xdr:to>
    <xdr:cxnSp macro="">
      <xdr:nvCxnSpPr>
        <xdr:cNvPr id="196" name="直線コネクタ 195"/>
        <xdr:cNvCxnSpPr/>
      </xdr:nvCxnSpPr>
      <xdr:spPr>
        <a:xfrm>
          <a:off x="4114800" y="14196871"/>
          <a:ext cx="838200" cy="1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131088</xdr:rowOff>
    </xdr:from>
    <xdr:to>
      <xdr:col>19</xdr:col>
      <xdr:colOff>133350</xdr:colOff>
      <xdr:row>82</xdr:row>
      <xdr:rowOff>137971</xdr:rowOff>
    </xdr:to>
    <xdr:cxnSp macro="">
      <xdr:nvCxnSpPr>
        <xdr:cNvPr id="199" name="直線コネクタ 198"/>
        <xdr:cNvCxnSpPr/>
      </xdr:nvCxnSpPr>
      <xdr:spPr>
        <a:xfrm>
          <a:off x="3225800" y="14189988"/>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108986</xdr:rowOff>
    </xdr:from>
    <xdr:to>
      <xdr:col>15</xdr:col>
      <xdr:colOff>82550</xdr:colOff>
      <xdr:row>82</xdr:row>
      <xdr:rowOff>131088</xdr:rowOff>
    </xdr:to>
    <xdr:cxnSp macro="">
      <xdr:nvCxnSpPr>
        <xdr:cNvPr id="202" name="直線コネクタ 201"/>
        <xdr:cNvCxnSpPr/>
      </xdr:nvCxnSpPr>
      <xdr:spPr>
        <a:xfrm>
          <a:off x="2336800" y="14167886"/>
          <a:ext cx="889000" cy="2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98383</xdr:rowOff>
    </xdr:from>
    <xdr:to>
      <xdr:col>11</xdr:col>
      <xdr:colOff>31750</xdr:colOff>
      <xdr:row>82</xdr:row>
      <xdr:rowOff>108986</xdr:rowOff>
    </xdr:to>
    <xdr:cxnSp macro="">
      <xdr:nvCxnSpPr>
        <xdr:cNvPr id="205" name="直線コネクタ 204"/>
        <xdr:cNvCxnSpPr/>
      </xdr:nvCxnSpPr>
      <xdr:spPr>
        <a:xfrm>
          <a:off x="1447800" y="14157283"/>
          <a:ext cx="889000" cy="1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101081</xdr:rowOff>
    </xdr:from>
    <xdr:to>
      <xdr:col>23</xdr:col>
      <xdr:colOff>184150</xdr:colOff>
      <xdr:row>83</xdr:row>
      <xdr:rowOff>31231</xdr:rowOff>
    </xdr:to>
    <xdr:sp macro="" textlink="">
      <xdr:nvSpPr>
        <xdr:cNvPr id="215" name="楕円 214"/>
        <xdr:cNvSpPr/>
      </xdr:nvSpPr>
      <xdr:spPr>
        <a:xfrm>
          <a:off x="4902200" y="141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73158</xdr:rowOff>
    </xdr:from>
    <xdr:ext cx="762000" cy="259045"/>
    <xdr:sp macro="" textlink="">
      <xdr:nvSpPr>
        <xdr:cNvPr id="216" name="人件費・物件費等の状況該当値テキスト"/>
        <xdr:cNvSpPr txBox="1"/>
      </xdr:nvSpPr>
      <xdr:spPr>
        <a:xfrm>
          <a:off x="5041900" y="1413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87171</xdr:rowOff>
    </xdr:from>
    <xdr:to>
      <xdr:col>19</xdr:col>
      <xdr:colOff>184150</xdr:colOff>
      <xdr:row>83</xdr:row>
      <xdr:rowOff>17321</xdr:rowOff>
    </xdr:to>
    <xdr:sp macro="" textlink="">
      <xdr:nvSpPr>
        <xdr:cNvPr id="217" name="楕円 216"/>
        <xdr:cNvSpPr/>
      </xdr:nvSpPr>
      <xdr:spPr>
        <a:xfrm>
          <a:off x="4064000" y="141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2098</xdr:rowOff>
    </xdr:from>
    <xdr:ext cx="736600" cy="259045"/>
    <xdr:sp macro="" textlink="">
      <xdr:nvSpPr>
        <xdr:cNvPr id="218" name="テキスト ボックス 217"/>
        <xdr:cNvSpPr txBox="1"/>
      </xdr:nvSpPr>
      <xdr:spPr>
        <a:xfrm>
          <a:off x="3733800" y="14232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80288</xdr:rowOff>
    </xdr:from>
    <xdr:to>
      <xdr:col>15</xdr:col>
      <xdr:colOff>133350</xdr:colOff>
      <xdr:row>83</xdr:row>
      <xdr:rowOff>10438</xdr:rowOff>
    </xdr:to>
    <xdr:sp macro="" textlink="">
      <xdr:nvSpPr>
        <xdr:cNvPr id="219" name="楕円 218"/>
        <xdr:cNvSpPr/>
      </xdr:nvSpPr>
      <xdr:spPr>
        <a:xfrm>
          <a:off x="3175000" y="1413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166665</xdr:rowOff>
    </xdr:from>
    <xdr:ext cx="762000" cy="259045"/>
    <xdr:sp macro="" textlink="">
      <xdr:nvSpPr>
        <xdr:cNvPr id="220" name="テキスト ボックス 219"/>
        <xdr:cNvSpPr txBox="1"/>
      </xdr:nvSpPr>
      <xdr:spPr>
        <a:xfrm>
          <a:off x="2844800" y="1422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58186</xdr:rowOff>
    </xdr:from>
    <xdr:to>
      <xdr:col>11</xdr:col>
      <xdr:colOff>82550</xdr:colOff>
      <xdr:row>82</xdr:row>
      <xdr:rowOff>159786</xdr:rowOff>
    </xdr:to>
    <xdr:sp macro="" textlink="">
      <xdr:nvSpPr>
        <xdr:cNvPr id="221" name="楕円 220"/>
        <xdr:cNvSpPr/>
      </xdr:nvSpPr>
      <xdr:spPr>
        <a:xfrm>
          <a:off x="2286000" y="141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144563</xdr:rowOff>
    </xdr:from>
    <xdr:ext cx="762000" cy="259045"/>
    <xdr:sp macro="" textlink="">
      <xdr:nvSpPr>
        <xdr:cNvPr id="222" name="テキスト ボックス 221"/>
        <xdr:cNvSpPr txBox="1"/>
      </xdr:nvSpPr>
      <xdr:spPr>
        <a:xfrm>
          <a:off x="1955800" y="1420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47583</xdr:rowOff>
    </xdr:from>
    <xdr:to>
      <xdr:col>7</xdr:col>
      <xdr:colOff>31750</xdr:colOff>
      <xdr:row>82</xdr:row>
      <xdr:rowOff>149183</xdr:rowOff>
    </xdr:to>
    <xdr:sp macro="" textlink="">
      <xdr:nvSpPr>
        <xdr:cNvPr id="223" name="楕円 222"/>
        <xdr:cNvSpPr/>
      </xdr:nvSpPr>
      <xdr:spPr>
        <a:xfrm>
          <a:off x="1397000" y="1410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133960</xdr:rowOff>
    </xdr:from>
    <xdr:ext cx="762000" cy="259045"/>
    <xdr:sp macro="" textlink="">
      <xdr:nvSpPr>
        <xdr:cNvPr id="224" name="テキスト ボックス 223"/>
        <xdr:cNvSpPr txBox="1"/>
      </xdr:nvSpPr>
      <xdr:spPr>
        <a:xfrm>
          <a:off x="1066800" y="1419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以前から類似団体平均値を上回っているため、今後は職能と成果を重視する給与体系へと移行を図るとともに、昇進・昇給の適正化を図っていく。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88</xdr:row>
      <xdr:rowOff>0</xdr:rowOff>
    </xdr:to>
    <xdr:cxnSp macro="">
      <xdr:nvCxnSpPr>
        <xdr:cNvPr id="258" name="直線コネクタ 257"/>
        <xdr:cNvCxnSpPr/>
      </xdr:nvCxnSpPr>
      <xdr:spPr>
        <a:xfrm flipV="1">
          <a:off x="16179800" y="1502057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0</xdr:rowOff>
    </xdr:to>
    <xdr:cxnSp macro="">
      <xdr:nvCxnSpPr>
        <xdr:cNvPr id="261" name="直線コネクタ 260"/>
        <xdr:cNvCxnSpPr/>
      </xdr:nvCxnSpPr>
      <xdr:spPr>
        <a:xfrm>
          <a:off x="15290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0</xdr:rowOff>
    </xdr:to>
    <xdr:cxnSp macro="">
      <xdr:nvCxnSpPr>
        <xdr:cNvPr id="264" name="直線コネクタ 263"/>
        <xdr:cNvCxnSpPr/>
      </xdr:nvCxnSpPr>
      <xdr:spPr>
        <a:xfrm flipV="1">
          <a:off x="14401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13405</xdr:rowOff>
    </xdr:to>
    <xdr:cxnSp macro="">
      <xdr:nvCxnSpPr>
        <xdr:cNvPr id="267" name="直線コネクタ 266"/>
        <xdr:cNvCxnSpPr/>
      </xdr:nvCxnSpPr>
      <xdr:spPr>
        <a:xfrm flipV="1">
          <a:off x="13512800" y="1508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7" name="楕円 276"/>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8" name="給与水準   （国との比較）該当値テキスト"/>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9" name="楕円 278"/>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0" name="テキスト ボックス 279"/>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1" name="楕円 280"/>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2" name="テキスト ボックス 281"/>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3" name="楕円 282"/>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4" name="テキスト ボックス 283"/>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134055</xdr:rowOff>
    </xdr:from>
    <xdr:to>
      <xdr:col>64</xdr:col>
      <xdr:colOff>152400</xdr:colOff>
      <xdr:row>88</xdr:row>
      <xdr:rowOff>64205</xdr:rowOff>
    </xdr:to>
    <xdr:sp macro="" textlink="">
      <xdr:nvSpPr>
        <xdr:cNvPr id="285" name="楕円 284"/>
        <xdr:cNvSpPr/>
      </xdr:nvSpPr>
      <xdr:spPr>
        <a:xfrm>
          <a:off x="13462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48982</xdr:rowOff>
    </xdr:from>
    <xdr:ext cx="762000" cy="259045"/>
    <xdr:sp macro="" textlink="">
      <xdr:nvSpPr>
        <xdr:cNvPr id="286" name="テキスト ボックス 285"/>
        <xdr:cNvSpPr txBox="1"/>
      </xdr:nvSpPr>
      <xdr:spPr>
        <a:xfrm>
          <a:off x="13131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本土地域及び飛び地・離島地域による新設合併のため、各支所にもある程度の職員配置が必要ため、類似団体の平均を上回っている。今後は分野ごとの軽重によってメリハリをつけるとともに、人口推移を注視し人口規模に見合った適正な職員配置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93617</xdr:rowOff>
    </xdr:from>
    <xdr:to>
      <xdr:col>81</xdr:col>
      <xdr:colOff>44450</xdr:colOff>
      <xdr:row>63</xdr:row>
      <xdr:rowOff>115449</xdr:rowOff>
    </xdr:to>
    <xdr:cxnSp macro="">
      <xdr:nvCxnSpPr>
        <xdr:cNvPr id="323" name="直線コネクタ 322"/>
        <xdr:cNvCxnSpPr/>
      </xdr:nvCxnSpPr>
      <xdr:spPr>
        <a:xfrm flipV="1">
          <a:off x="16179800" y="10894967"/>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82127</xdr:rowOff>
    </xdr:from>
    <xdr:to>
      <xdr:col>77</xdr:col>
      <xdr:colOff>44450</xdr:colOff>
      <xdr:row>63</xdr:row>
      <xdr:rowOff>115449</xdr:rowOff>
    </xdr:to>
    <xdr:cxnSp macro="">
      <xdr:nvCxnSpPr>
        <xdr:cNvPr id="326" name="直線コネクタ 325"/>
        <xdr:cNvCxnSpPr/>
      </xdr:nvCxnSpPr>
      <xdr:spPr>
        <a:xfrm>
          <a:off x="15290800" y="10883477"/>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63742</xdr:rowOff>
    </xdr:from>
    <xdr:to>
      <xdr:col>72</xdr:col>
      <xdr:colOff>203200</xdr:colOff>
      <xdr:row>63</xdr:row>
      <xdr:rowOff>82127</xdr:rowOff>
    </xdr:to>
    <xdr:cxnSp macro="">
      <xdr:nvCxnSpPr>
        <xdr:cNvPr id="329" name="直線コネクタ 328"/>
        <xdr:cNvCxnSpPr/>
      </xdr:nvCxnSpPr>
      <xdr:spPr>
        <a:xfrm>
          <a:off x="14401800" y="10865092"/>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38463</xdr:rowOff>
    </xdr:from>
    <xdr:to>
      <xdr:col>68</xdr:col>
      <xdr:colOff>152400</xdr:colOff>
      <xdr:row>63</xdr:row>
      <xdr:rowOff>63742</xdr:rowOff>
    </xdr:to>
    <xdr:cxnSp macro="">
      <xdr:nvCxnSpPr>
        <xdr:cNvPr id="332" name="直線コネクタ 331"/>
        <xdr:cNvCxnSpPr/>
      </xdr:nvCxnSpPr>
      <xdr:spPr>
        <a:xfrm>
          <a:off x="13512800" y="10839813"/>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42817</xdr:rowOff>
    </xdr:from>
    <xdr:to>
      <xdr:col>81</xdr:col>
      <xdr:colOff>95250</xdr:colOff>
      <xdr:row>63</xdr:row>
      <xdr:rowOff>144417</xdr:rowOff>
    </xdr:to>
    <xdr:sp macro="" textlink="">
      <xdr:nvSpPr>
        <xdr:cNvPr id="342" name="楕円 341"/>
        <xdr:cNvSpPr/>
      </xdr:nvSpPr>
      <xdr:spPr>
        <a:xfrm>
          <a:off x="169672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14894</xdr:rowOff>
    </xdr:from>
    <xdr:ext cx="762000" cy="259045"/>
    <xdr:sp macro="" textlink="">
      <xdr:nvSpPr>
        <xdr:cNvPr id="343" name="定員管理の状況該当値テキスト"/>
        <xdr:cNvSpPr txBox="1"/>
      </xdr:nvSpPr>
      <xdr:spPr>
        <a:xfrm>
          <a:off x="17106900" y="108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64649</xdr:rowOff>
    </xdr:from>
    <xdr:to>
      <xdr:col>77</xdr:col>
      <xdr:colOff>95250</xdr:colOff>
      <xdr:row>63</xdr:row>
      <xdr:rowOff>166249</xdr:rowOff>
    </xdr:to>
    <xdr:sp macro="" textlink="">
      <xdr:nvSpPr>
        <xdr:cNvPr id="344" name="楕円 343"/>
        <xdr:cNvSpPr/>
      </xdr:nvSpPr>
      <xdr:spPr>
        <a:xfrm>
          <a:off x="16129000" y="108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151026</xdr:rowOff>
    </xdr:from>
    <xdr:ext cx="736600" cy="259045"/>
    <xdr:sp macro="" textlink="">
      <xdr:nvSpPr>
        <xdr:cNvPr id="345" name="テキスト ボックス 344"/>
        <xdr:cNvSpPr txBox="1"/>
      </xdr:nvSpPr>
      <xdr:spPr>
        <a:xfrm>
          <a:off x="15798800" y="10952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31327</xdr:rowOff>
    </xdr:from>
    <xdr:to>
      <xdr:col>73</xdr:col>
      <xdr:colOff>44450</xdr:colOff>
      <xdr:row>63</xdr:row>
      <xdr:rowOff>132927</xdr:rowOff>
    </xdr:to>
    <xdr:sp macro="" textlink="">
      <xdr:nvSpPr>
        <xdr:cNvPr id="346" name="楕円 345"/>
        <xdr:cNvSpPr/>
      </xdr:nvSpPr>
      <xdr:spPr>
        <a:xfrm>
          <a:off x="15240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117704</xdr:rowOff>
    </xdr:from>
    <xdr:ext cx="762000" cy="259045"/>
    <xdr:sp macro="" textlink="">
      <xdr:nvSpPr>
        <xdr:cNvPr id="347" name="テキスト ボックス 346"/>
        <xdr:cNvSpPr txBox="1"/>
      </xdr:nvSpPr>
      <xdr:spPr>
        <a:xfrm>
          <a:off x="14909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12942</xdr:rowOff>
    </xdr:from>
    <xdr:to>
      <xdr:col>68</xdr:col>
      <xdr:colOff>203200</xdr:colOff>
      <xdr:row>63</xdr:row>
      <xdr:rowOff>114542</xdr:rowOff>
    </xdr:to>
    <xdr:sp macro="" textlink="">
      <xdr:nvSpPr>
        <xdr:cNvPr id="348" name="楕円 347"/>
        <xdr:cNvSpPr/>
      </xdr:nvSpPr>
      <xdr:spPr>
        <a:xfrm>
          <a:off x="14351000" y="1081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99319</xdr:rowOff>
    </xdr:from>
    <xdr:ext cx="762000" cy="259045"/>
    <xdr:sp macro="" textlink="">
      <xdr:nvSpPr>
        <xdr:cNvPr id="349" name="テキスト ボックス 348"/>
        <xdr:cNvSpPr txBox="1"/>
      </xdr:nvSpPr>
      <xdr:spPr>
        <a:xfrm>
          <a:off x="14020800" y="1090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159113</xdr:rowOff>
    </xdr:from>
    <xdr:to>
      <xdr:col>64</xdr:col>
      <xdr:colOff>152400</xdr:colOff>
      <xdr:row>63</xdr:row>
      <xdr:rowOff>89263</xdr:rowOff>
    </xdr:to>
    <xdr:sp macro="" textlink="">
      <xdr:nvSpPr>
        <xdr:cNvPr id="350" name="楕円 349"/>
        <xdr:cNvSpPr/>
      </xdr:nvSpPr>
      <xdr:spPr>
        <a:xfrm>
          <a:off x="13462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74040</xdr:rowOff>
    </xdr:from>
    <xdr:ext cx="762000" cy="259045"/>
    <xdr:sp macro="" textlink="">
      <xdr:nvSpPr>
        <xdr:cNvPr id="351" name="テキスト ボックス 350"/>
        <xdr:cNvSpPr txBox="1"/>
      </xdr:nvSpPr>
      <xdr:spPr>
        <a:xfrm>
          <a:off x="13131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年度以降、標準税収入額が増加したことや</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繰上償還したことにより改善している。ただし、今後は地方債を活用した大型事業が予定されており、それらの起債償還が始まると比率が悪化する見込みである。今後も引き続き事業の厳選化・重点化を図りつつ、市債の発行にあたっても当該年度の元金償還金以下に抑制するとともに、将来の負担を検証し極力有利な起債を活用するなど公債費の抑制が必要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52176</xdr:rowOff>
    </xdr:from>
    <xdr:to>
      <xdr:col>81</xdr:col>
      <xdr:colOff>44450</xdr:colOff>
      <xdr:row>37</xdr:row>
      <xdr:rowOff>54187</xdr:rowOff>
    </xdr:to>
    <xdr:cxnSp macro="">
      <xdr:nvCxnSpPr>
        <xdr:cNvPr id="385" name="直線コネクタ 384"/>
        <xdr:cNvCxnSpPr/>
      </xdr:nvCxnSpPr>
      <xdr:spPr>
        <a:xfrm flipV="1">
          <a:off x="16179800" y="639582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37</xdr:row>
      <xdr:rowOff>68263</xdr:rowOff>
    </xdr:to>
    <xdr:cxnSp macro="">
      <xdr:nvCxnSpPr>
        <xdr:cNvPr id="388" name="直線コネクタ 387"/>
        <xdr:cNvCxnSpPr/>
      </xdr:nvCxnSpPr>
      <xdr:spPr>
        <a:xfrm flipV="1">
          <a:off x="15290800" y="639783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68263</xdr:rowOff>
    </xdr:from>
    <xdr:to>
      <xdr:col>72</xdr:col>
      <xdr:colOff>203200</xdr:colOff>
      <xdr:row>37</xdr:row>
      <xdr:rowOff>84349</xdr:rowOff>
    </xdr:to>
    <xdr:cxnSp macro="">
      <xdr:nvCxnSpPr>
        <xdr:cNvPr id="391" name="直線コネクタ 390"/>
        <xdr:cNvCxnSpPr/>
      </xdr:nvCxnSpPr>
      <xdr:spPr>
        <a:xfrm flipV="1">
          <a:off x="14401800" y="641191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84349</xdr:rowOff>
    </xdr:from>
    <xdr:to>
      <xdr:col>68</xdr:col>
      <xdr:colOff>152400</xdr:colOff>
      <xdr:row>37</xdr:row>
      <xdr:rowOff>84349</xdr:rowOff>
    </xdr:to>
    <xdr:cxnSp macro="">
      <xdr:nvCxnSpPr>
        <xdr:cNvPr id="394" name="直線コネクタ 393"/>
        <xdr:cNvCxnSpPr/>
      </xdr:nvCxnSpPr>
      <xdr:spPr>
        <a:xfrm>
          <a:off x="13512800" y="64279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1376</xdr:rowOff>
    </xdr:from>
    <xdr:to>
      <xdr:col>81</xdr:col>
      <xdr:colOff>95250</xdr:colOff>
      <xdr:row>37</xdr:row>
      <xdr:rowOff>102976</xdr:rowOff>
    </xdr:to>
    <xdr:sp macro="" textlink="">
      <xdr:nvSpPr>
        <xdr:cNvPr id="404" name="楕円 403"/>
        <xdr:cNvSpPr/>
      </xdr:nvSpPr>
      <xdr:spPr>
        <a:xfrm>
          <a:off x="169672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144903</xdr:rowOff>
    </xdr:from>
    <xdr:ext cx="762000" cy="259045"/>
    <xdr:sp macro="" textlink="">
      <xdr:nvSpPr>
        <xdr:cNvPr id="405" name="公債費負担の状況該当値テキスト"/>
        <xdr:cNvSpPr txBox="1"/>
      </xdr:nvSpPr>
      <xdr:spPr>
        <a:xfrm>
          <a:off x="17106900" y="631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3387</xdr:rowOff>
    </xdr:from>
    <xdr:to>
      <xdr:col>77</xdr:col>
      <xdr:colOff>95250</xdr:colOff>
      <xdr:row>37</xdr:row>
      <xdr:rowOff>104987</xdr:rowOff>
    </xdr:to>
    <xdr:sp macro="" textlink="">
      <xdr:nvSpPr>
        <xdr:cNvPr id="406" name="楕円 405"/>
        <xdr:cNvSpPr/>
      </xdr:nvSpPr>
      <xdr:spPr>
        <a:xfrm>
          <a:off x="16129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89764</xdr:rowOff>
    </xdr:from>
    <xdr:ext cx="736600" cy="259045"/>
    <xdr:sp macro="" textlink="">
      <xdr:nvSpPr>
        <xdr:cNvPr id="407" name="テキスト ボックス 406"/>
        <xdr:cNvSpPr txBox="1"/>
      </xdr:nvSpPr>
      <xdr:spPr>
        <a:xfrm>
          <a:off x="15798800" y="6433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17463</xdr:rowOff>
    </xdr:from>
    <xdr:to>
      <xdr:col>73</xdr:col>
      <xdr:colOff>44450</xdr:colOff>
      <xdr:row>37</xdr:row>
      <xdr:rowOff>119063</xdr:rowOff>
    </xdr:to>
    <xdr:sp macro="" textlink="">
      <xdr:nvSpPr>
        <xdr:cNvPr id="408" name="楕円 407"/>
        <xdr:cNvSpPr/>
      </xdr:nvSpPr>
      <xdr:spPr>
        <a:xfrm>
          <a:off x="15240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103840</xdr:rowOff>
    </xdr:from>
    <xdr:ext cx="762000" cy="259045"/>
    <xdr:sp macro="" textlink="">
      <xdr:nvSpPr>
        <xdr:cNvPr id="409" name="テキスト ボックス 408"/>
        <xdr:cNvSpPr txBox="1"/>
      </xdr:nvSpPr>
      <xdr:spPr>
        <a:xfrm>
          <a:off x="14909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33549</xdr:rowOff>
    </xdr:from>
    <xdr:to>
      <xdr:col>68</xdr:col>
      <xdr:colOff>203200</xdr:colOff>
      <xdr:row>37</xdr:row>
      <xdr:rowOff>135149</xdr:rowOff>
    </xdr:to>
    <xdr:sp macro="" textlink="">
      <xdr:nvSpPr>
        <xdr:cNvPr id="410" name="楕円 409"/>
        <xdr:cNvSpPr/>
      </xdr:nvSpPr>
      <xdr:spPr>
        <a:xfrm>
          <a:off x="14351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119926</xdr:rowOff>
    </xdr:from>
    <xdr:ext cx="762000" cy="259045"/>
    <xdr:sp macro="" textlink="">
      <xdr:nvSpPr>
        <xdr:cNvPr id="411" name="テキスト ボックス 410"/>
        <xdr:cNvSpPr txBox="1"/>
      </xdr:nvSpPr>
      <xdr:spPr>
        <a:xfrm>
          <a:off x="14020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33549</xdr:rowOff>
    </xdr:from>
    <xdr:to>
      <xdr:col>64</xdr:col>
      <xdr:colOff>152400</xdr:colOff>
      <xdr:row>37</xdr:row>
      <xdr:rowOff>135149</xdr:rowOff>
    </xdr:to>
    <xdr:sp macro="" textlink="">
      <xdr:nvSpPr>
        <xdr:cNvPr id="412" name="楕円 411"/>
        <xdr:cNvSpPr/>
      </xdr:nvSpPr>
      <xdr:spPr>
        <a:xfrm>
          <a:off x="13462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119926</xdr:rowOff>
    </xdr:from>
    <xdr:ext cx="762000" cy="259045"/>
    <xdr:sp macro="" textlink="">
      <xdr:nvSpPr>
        <xdr:cNvPr id="413" name="テキスト ボックス 412"/>
        <xdr:cNvSpPr txBox="1"/>
      </xdr:nvSpPr>
      <xdr:spPr>
        <a:xfrm>
          <a:off x="13131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充当可能基金の増加、</a:t>
          </a:r>
          <a:r>
            <a:rPr lang="ja-JP" altLang="ja-JP" sz="1100">
              <a:solidFill>
                <a:schemeClr val="dk1"/>
              </a:solidFill>
              <a:effectLst/>
              <a:latin typeface="+mn-lt"/>
              <a:ea typeface="+mn-ea"/>
              <a:cs typeface="+mn-cs"/>
            </a:rPr>
            <a:t>地方債の新規発行の抑制及び繰上償還により地方債の現在高が減少したこと</a:t>
          </a:r>
          <a:r>
            <a:rPr kumimoji="1" lang="ja-JP" altLang="ja-JP" sz="1100">
              <a:solidFill>
                <a:schemeClr val="dk1"/>
              </a:solidFill>
              <a:effectLst/>
              <a:latin typeface="+mn-lt"/>
              <a:ea typeface="+mn-ea"/>
              <a:cs typeface="+mn-cs"/>
            </a:rPr>
            <a:t>で将来負担比率は前年度に比べ減少している。今後、標準財政規模は減少していく見込みであることから、標準財政規模に見合った支出を心がけていくとともに、引き続き公債費の抑制を図り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54769</xdr:rowOff>
    </xdr:from>
    <xdr:to>
      <xdr:col>81</xdr:col>
      <xdr:colOff>44450</xdr:colOff>
      <xdr:row>16</xdr:row>
      <xdr:rowOff>118713</xdr:rowOff>
    </xdr:to>
    <xdr:cxnSp macro="">
      <xdr:nvCxnSpPr>
        <xdr:cNvPr id="443" name="直線コネクタ 442"/>
        <xdr:cNvCxnSpPr/>
      </xdr:nvCxnSpPr>
      <xdr:spPr>
        <a:xfrm flipV="1">
          <a:off x="16179800" y="2797969"/>
          <a:ext cx="8382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118713</xdr:rowOff>
    </xdr:from>
    <xdr:to>
      <xdr:col>77</xdr:col>
      <xdr:colOff>44450</xdr:colOff>
      <xdr:row>17</xdr:row>
      <xdr:rowOff>116777</xdr:rowOff>
    </xdr:to>
    <xdr:cxnSp macro="">
      <xdr:nvCxnSpPr>
        <xdr:cNvPr id="446" name="直線コネクタ 445"/>
        <xdr:cNvCxnSpPr/>
      </xdr:nvCxnSpPr>
      <xdr:spPr>
        <a:xfrm flipV="1">
          <a:off x="15290800" y="2861913"/>
          <a:ext cx="889000" cy="16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116777</xdr:rowOff>
    </xdr:from>
    <xdr:to>
      <xdr:col>72</xdr:col>
      <xdr:colOff>203200</xdr:colOff>
      <xdr:row>17</xdr:row>
      <xdr:rowOff>159004</xdr:rowOff>
    </xdr:to>
    <xdr:cxnSp macro="">
      <xdr:nvCxnSpPr>
        <xdr:cNvPr id="449" name="直線コネクタ 448"/>
        <xdr:cNvCxnSpPr/>
      </xdr:nvCxnSpPr>
      <xdr:spPr>
        <a:xfrm flipV="1">
          <a:off x="14401800" y="3031427"/>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136080</xdr:rowOff>
    </xdr:from>
    <xdr:to>
      <xdr:col>68</xdr:col>
      <xdr:colOff>152400</xdr:colOff>
      <xdr:row>17</xdr:row>
      <xdr:rowOff>159004</xdr:rowOff>
    </xdr:to>
    <xdr:cxnSp macro="">
      <xdr:nvCxnSpPr>
        <xdr:cNvPr id="452" name="直線コネクタ 451"/>
        <xdr:cNvCxnSpPr/>
      </xdr:nvCxnSpPr>
      <xdr:spPr>
        <a:xfrm>
          <a:off x="13512800" y="3050730"/>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3969</xdr:rowOff>
    </xdr:from>
    <xdr:to>
      <xdr:col>81</xdr:col>
      <xdr:colOff>95250</xdr:colOff>
      <xdr:row>16</xdr:row>
      <xdr:rowOff>105569</xdr:rowOff>
    </xdr:to>
    <xdr:sp macro="" textlink="">
      <xdr:nvSpPr>
        <xdr:cNvPr id="462" name="楕円 461"/>
        <xdr:cNvSpPr/>
      </xdr:nvSpPr>
      <xdr:spPr>
        <a:xfrm>
          <a:off x="16967200" y="274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147496</xdr:rowOff>
    </xdr:from>
    <xdr:ext cx="762000" cy="259045"/>
    <xdr:sp macro="" textlink="">
      <xdr:nvSpPr>
        <xdr:cNvPr id="463" name="将来負担の状況該当値テキスト"/>
        <xdr:cNvSpPr txBox="1"/>
      </xdr:nvSpPr>
      <xdr:spPr>
        <a:xfrm>
          <a:off x="17106900" y="271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67913</xdr:rowOff>
    </xdr:from>
    <xdr:to>
      <xdr:col>77</xdr:col>
      <xdr:colOff>95250</xdr:colOff>
      <xdr:row>16</xdr:row>
      <xdr:rowOff>169513</xdr:rowOff>
    </xdr:to>
    <xdr:sp macro="" textlink="">
      <xdr:nvSpPr>
        <xdr:cNvPr id="464" name="楕円 463"/>
        <xdr:cNvSpPr/>
      </xdr:nvSpPr>
      <xdr:spPr>
        <a:xfrm>
          <a:off x="16129000" y="28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154290</xdr:rowOff>
    </xdr:from>
    <xdr:ext cx="736600" cy="259045"/>
    <xdr:sp macro="" textlink="">
      <xdr:nvSpPr>
        <xdr:cNvPr id="465" name="テキスト ボックス 464"/>
        <xdr:cNvSpPr txBox="1"/>
      </xdr:nvSpPr>
      <xdr:spPr>
        <a:xfrm>
          <a:off x="15798800" y="2897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65977</xdr:rowOff>
    </xdr:from>
    <xdr:to>
      <xdr:col>73</xdr:col>
      <xdr:colOff>44450</xdr:colOff>
      <xdr:row>17</xdr:row>
      <xdr:rowOff>167577</xdr:rowOff>
    </xdr:to>
    <xdr:sp macro="" textlink="">
      <xdr:nvSpPr>
        <xdr:cNvPr id="466" name="楕円 465"/>
        <xdr:cNvSpPr/>
      </xdr:nvSpPr>
      <xdr:spPr>
        <a:xfrm>
          <a:off x="15240000" y="29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152354</xdr:rowOff>
    </xdr:from>
    <xdr:ext cx="762000" cy="259045"/>
    <xdr:sp macro="" textlink="">
      <xdr:nvSpPr>
        <xdr:cNvPr id="467" name="テキスト ボックス 466"/>
        <xdr:cNvSpPr txBox="1"/>
      </xdr:nvSpPr>
      <xdr:spPr>
        <a:xfrm>
          <a:off x="14909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108204</xdr:rowOff>
    </xdr:from>
    <xdr:to>
      <xdr:col>68</xdr:col>
      <xdr:colOff>203200</xdr:colOff>
      <xdr:row>18</xdr:row>
      <xdr:rowOff>38354</xdr:rowOff>
    </xdr:to>
    <xdr:sp macro="" textlink="">
      <xdr:nvSpPr>
        <xdr:cNvPr id="468" name="楕円 467"/>
        <xdr:cNvSpPr/>
      </xdr:nvSpPr>
      <xdr:spPr>
        <a:xfrm>
          <a:off x="14351000" y="3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23131</xdr:rowOff>
    </xdr:from>
    <xdr:ext cx="762000" cy="259045"/>
    <xdr:sp macro="" textlink="">
      <xdr:nvSpPr>
        <xdr:cNvPr id="469" name="テキスト ボックス 468"/>
        <xdr:cNvSpPr txBox="1"/>
      </xdr:nvSpPr>
      <xdr:spPr>
        <a:xfrm>
          <a:off x="14020800" y="310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85280</xdr:rowOff>
    </xdr:from>
    <xdr:to>
      <xdr:col>64</xdr:col>
      <xdr:colOff>152400</xdr:colOff>
      <xdr:row>18</xdr:row>
      <xdr:rowOff>15430</xdr:rowOff>
    </xdr:to>
    <xdr:sp macro="" textlink="">
      <xdr:nvSpPr>
        <xdr:cNvPr id="470" name="楕円 469"/>
        <xdr:cNvSpPr/>
      </xdr:nvSpPr>
      <xdr:spPr>
        <a:xfrm>
          <a:off x="13462000" y="29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207</xdr:rowOff>
    </xdr:from>
    <xdr:ext cx="762000" cy="259045"/>
    <xdr:sp macro="" textlink="">
      <xdr:nvSpPr>
        <xdr:cNvPr id="471" name="テキスト ボックス 470"/>
        <xdr:cNvSpPr txBox="1"/>
      </xdr:nvSpPr>
      <xdr:spPr>
        <a:xfrm>
          <a:off x="13131800" y="30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21,369
21,110
130.55
20,958,327
20,174,730
666,996
9,295,032
18,155,103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職員数の削減に加え、時間外勤務手当の削減、各種委員の見直しなど経常的な人件費の抑制を継続的に取り組んでいるが、飛び地・離島地域による市町村合併をしたことで地理的要因や合併後の均衡ある発展、更に災害・原子力対策のため各支所に一定数の職員配置が必要であるため、類似団体平均値をやや上回っている。今後は人口推移を注視し人口規模に見合った適正な職員配置を行い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73660</xdr:rowOff>
    </xdr:to>
    <xdr:cxnSp macro="">
      <xdr:nvCxnSpPr>
        <xdr:cNvPr id="66" name="直線コネクタ 65"/>
        <xdr:cNvCxnSpPr/>
      </xdr:nvCxnSpPr>
      <xdr:spPr>
        <a:xfrm>
          <a:off x="3987800" y="64973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50800</xdr:rowOff>
    </xdr:to>
    <xdr:cxnSp macro="">
      <xdr:nvCxnSpPr>
        <xdr:cNvPr id="69" name="直線コネクタ 68"/>
        <xdr:cNvCxnSpPr/>
      </xdr:nvCxnSpPr>
      <xdr:spPr>
        <a:xfrm flipV="1">
          <a:off x="3098800" y="6497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50800</xdr:rowOff>
    </xdr:to>
    <xdr:cxnSp macro="">
      <xdr:nvCxnSpPr>
        <xdr:cNvPr id="72" name="直線コネクタ 71"/>
        <xdr:cNvCxnSpPr/>
      </xdr:nvCxnSpPr>
      <xdr:spPr>
        <a:xfrm>
          <a:off x="2209800" y="6543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27940</xdr:rowOff>
    </xdr:to>
    <xdr:cxnSp macro="">
      <xdr:nvCxnSpPr>
        <xdr:cNvPr id="75" name="直線コネクタ 74"/>
        <xdr:cNvCxnSpPr/>
      </xdr:nvCxnSpPr>
      <xdr:spPr>
        <a:xfrm>
          <a:off x="1320800" y="653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事務事業の見直しや枠配分予算の設定により需用費の削減や一部委託料の圧縮が図られ類似団体平均値を下回ってきている。今後も経常的な維持管理経費と公共施設の維持の総合的なバランスを保ちながら必要最小限の経費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105229</xdr:rowOff>
    </xdr:from>
    <xdr:to>
      <xdr:col>82</xdr:col>
      <xdr:colOff>107950</xdr:colOff>
      <xdr:row>14</xdr:row>
      <xdr:rowOff>148771</xdr:rowOff>
    </xdr:to>
    <xdr:cxnSp macro="">
      <xdr:nvCxnSpPr>
        <xdr:cNvPr id="129" name="直線コネクタ 128"/>
        <xdr:cNvCxnSpPr/>
      </xdr:nvCxnSpPr>
      <xdr:spPr>
        <a:xfrm>
          <a:off x="15671800" y="25055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105229</xdr:rowOff>
    </xdr:from>
    <xdr:to>
      <xdr:col>78</xdr:col>
      <xdr:colOff>69850</xdr:colOff>
      <xdr:row>15</xdr:row>
      <xdr:rowOff>20864</xdr:rowOff>
    </xdr:to>
    <xdr:cxnSp macro="">
      <xdr:nvCxnSpPr>
        <xdr:cNvPr id="132" name="直線コネクタ 131"/>
        <xdr:cNvCxnSpPr/>
      </xdr:nvCxnSpPr>
      <xdr:spPr>
        <a:xfrm flipV="1">
          <a:off x="14782800" y="25055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17</xdr:row>
      <xdr:rowOff>48079</xdr:rowOff>
    </xdr:to>
    <xdr:cxnSp macro="">
      <xdr:nvCxnSpPr>
        <xdr:cNvPr id="135" name="直線コネクタ 134"/>
        <xdr:cNvCxnSpPr/>
      </xdr:nvCxnSpPr>
      <xdr:spPr>
        <a:xfrm flipV="1">
          <a:off x="13893800" y="2592614"/>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48079</xdr:rowOff>
    </xdr:to>
    <xdr:cxnSp macro="">
      <xdr:nvCxnSpPr>
        <xdr:cNvPr id="138" name="直線コネクタ 137"/>
        <xdr:cNvCxnSpPr/>
      </xdr:nvCxnSpPr>
      <xdr:spPr>
        <a:xfrm>
          <a:off x="13004800" y="28865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97971</xdr:rowOff>
    </xdr:from>
    <xdr:to>
      <xdr:col>82</xdr:col>
      <xdr:colOff>158750</xdr:colOff>
      <xdr:row>15</xdr:row>
      <xdr:rowOff>28121</xdr:rowOff>
    </xdr:to>
    <xdr:sp macro="" textlink="">
      <xdr:nvSpPr>
        <xdr:cNvPr id="148" name="楕円 147"/>
        <xdr:cNvSpPr/>
      </xdr:nvSpPr>
      <xdr:spPr>
        <a:xfrm>
          <a:off x="164592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114498</xdr:rowOff>
    </xdr:from>
    <xdr:ext cx="762000" cy="259045"/>
    <xdr:sp macro="" textlink="">
      <xdr:nvSpPr>
        <xdr:cNvPr id="149" name="物件費該当値テキスト"/>
        <xdr:cNvSpPr txBox="1"/>
      </xdr:nvSpPr>
      <xdr:spPr>
        <a:xfrm>
          <a:off x="165989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54429</xdr:rowOff>
    </xdr:from>
    <xdr:to>
      <xdr:col>78</xdr:col>
      <xdr:colOff>120650</xdr:colOff>
      <xdr:row>14</xdr:row>
      <xdr:rowOff>156029</xdr:rowOff>
    </xdr:to>
    <xdr:sp macro="" textlink="">
      <xdr:nvSpPr>
        <xdr:cNvPr id="150" name="楕円 149"/>
        <xdr:cNvSpPr/>
      </xdr:nvSpPr>
      <xdr:spPr>
        <a:xfrm>
          <a:off x="15621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166206</xdr:rowOff>
    </xdr:from>
    <xdr:ext cx="736600" cy="259045"/>
    <xdr:sp macro="" textlink="">
      <xdr:nvSpPr>
        <xdr:cNvPr id="151" name="テキスト ボックス 150"/>
        <xdr:cNvSpPr txBox="1"/>
      </xdr:nvSpPr>
      <xdr:spPr>
        <a:xfrm>
          <a:off x="15290800" y="222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2" name="楕円 151"/>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3" name="テキスト ボックス 152"/>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168729</xdr:rowOff>
    </xdr:from>
    <xdr:to>
      <xdr:col>69</xdr:col>
      <xdr:colOff>142875</xdr:colOff>
      <xdr:row>17</xdr:row>
      <xdr:rowOff>98879</xdr:rowOff>
    </xdr:to>
    <xdr:sp macro="" textlink="">
      <xdr:nvSpPr>
        <xdr:cNvPr id="154" name="楕円 153"/>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109056</xdr:rowOff>
    </xdr:from>
    <xdr:ext cx="762000" cy="259045"/>
    <xdr:sp macro="" textlink="">
      <xdr:nvSpPr>
        <xdr:cNvPr id="155" name="テキスト ボックス 154"/>
        <xdr:cNvSpPr txBox="1"/>
      </xdr:nvSpPr>
      <xdr:spPr>
        <a:xfrm>
          <a:off x="13512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6" name="楕円 155"/>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57" name="テキスト ボックス 156"/>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障害者等の自立支援事業に関する事業所の設立や制度の周知が図られ多様なサービスの提供に対する利用の増加や介護・訓練等の給付費の増加がみられる。一方で、生活困窮者への就労支援及び就労相談、家計改善相談業務のサポート体制の充実などの成果により、以前は県内で高い水準だっにあった生活保護受給者比率は近年低下してきている。引き続き、サポート体制の充実等により受給率を下げることで扶助費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63500</xdr:rowOff>
    </xdr:to>
    <xdr:cxnSp macro="">
      <xdr:nvCxnSpPr>
        <xdr:cNvPr id="190" name="直線コネクタ 189"/>
        <xdr:cNvCxnSpPr/>
      </xdr:nvCxnSpPr>
      <xdr:spPr>
        <a:xfrm>
          <a:off x="3987800" y="9956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133350</xdr:rowOff>
    </xdr:from>
    <xdr:to>
      <xdr:col>19</xdr:col>
      <xdr:colOff>187325</xdr:colOff>
      <xdr:row>58</xdr:row>
      <xdr:rowOff>12700</xdr:rowOff>
    </xdr:to>
    <xdr:cxnSp macro="">
      <xdr:nvCxnSpPr>
        <xdr:cNvPr id="193" name="直線コネクタ 192"/>
        <xdr:cNvCxnSpPr/>
      </xdr:nvCxnSpPr>
      <xdr:spPr>
        <a:xfrm>
          <a:off x="3098800" y="9906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133350</xdr:rowOff>
    </xdr:from>
    <xdr:to>
      <xdr:col>15</xdr:col>
      <xdr:colOff>98425</xdr:colOff>
      <xdr:row>58</xdr:row>
      <xdr:rowOff>38100</xdr:rowOff>
    </xdr:to>
    <xdr:cxnSp macro="">
      <xdr:nvCxnSpPr>
        <xdr:cNvPr id="196" name="直線コネクタ 195"/>
        <xdr:cNvCxnSpPr/>
      </xdr:nvCxnSpPr>
      <xdr:spPr>
        <a:xfrm flipV="1">
          <a:off x="2209800" y="990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158750</xdr:rowOff>
    </xdr:from>
    <xdr:to>
      <xdr:col>11</xdr:col>
      <xdr:colOff>9525</xdr:colOff>
      <xdr:row>58</xdr:row>
      <xdr:rowOff>38100</xdr:rowOff>
    </xdr:to>
    <xdr:cxnSp macro="">
      <xdr:nvCxnSpPr>
        <xdr:cNvPr id="199" name="直線コネクタ 198"/>
        <xdr:cNvCxnSpPr/>
      </xdr:nvCxnSpPr>
      <xdr:spPr>
        <a:xfrm>
          <a:off x="1320800" y="9931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xdr:rowOff>
    </xdr:from>
    <xdr:to>
      <xdr:col>24</xdr:col>
      <xdr:colOff>76200</xdr:colOff>
      <xdr:row>58</xdr:row>
      <xdr:rowOff>114300</xdr:rowOff>
    </xdr:to>
    <xdr:sp macro="" textlink="">
      <xdr:nvSpPr>
        <xdr:cNvPr id="209" name="楕円 208"/>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10" name="扶助費該当値テキスト"/>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2" name="テキスト ボックス 21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82550</xdr:rowOff>
    </xdr:from>
    <xdr:to>
      <xdr:col>15</xdr:col>
      <xdr:colOff>149225</xdr:colOff>
      <xdr:row>58</xdr:row>
      <xdr:rowOff>12700</xdr:rowOff>
    </xdr:to>
    <xdr:sp macro="" textlink="">
      <xdr:nvSpPr>
        <xdr:cNvPr id="213" name="楕円 212"/>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214" name="テキスト ボックス 213"/>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158750</xdr:rowOff>
    </xdr:from>
    <xdr:to>
      <xdr:col>11</xdr:col>
      <xdr:colOff>60325</xdr:colOff>
      <xdr:row>58</xdr:row>
      <xdr:rowOff>88900</xdr:rowOff>
    </xdr:to>
    <xdr:sp macro="" textlink="">
      <xdr:nvSpPr>
        <xdr:cNvPr id="215" name="楕円 214"/>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73677</xdr:rowOff>
    </xdr:from>
    <xdr:ext cx="762000" cy="259045"/>
    <xdr:sp macro="" textlink="">
      <xdr:nvSpPr>
        <xdr:cNvPr id="216" name="テキスト ボックス 215"/>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7" name="楕円 216"/>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18" name="テキスト ボックス 217"/>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下回っているが、診療所事業などの特別会計への繰出金が外来患者及び入所者の減少等により増加傾向にある。今後は診療所事業については患者数の確保に向けた取り組みを検討し経営基盤の安定化を図ることで普通会計の負担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130810</xdr:rowOff>
    </xdr:to>
    <xdr:cxnSp macro="">
      <xdr:nvCxnSpPr>
        <xdr:cNvPr id="251" name="直線コネクタ 250"/>
        <xdr:cNvCxnSpPr/>
      </xdr:nvCxnSpPr>
      <xdr:spPr>
        <a:xfrm>
          <a:off x="15671800" y="9522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100330</xdr:rowOff>
    </xdr:to>
    <xdr:cxnSp macro="">
      <xdr:nvCxnSpPr>
        <xdr:cNvPr id="254" name="直線コネクタ 253"/>
        <xdr:cNvCxnSpPr/>
      </xdr:nvCxnSpPr>
      <xdr:spPr>
        <a:xfrm flipV="1">
          <a:off x="14782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55</xdr:row>
      <xdr:rowOff>153670</xdr:rowOff>
    </xdr:to>
    <xdr:cxnSp macro="">
      <xdr:nvCxnSpPr>
        <xdr:cNvPr id="257" name="直線コネクタ 256"/>
        <xdr:cNvCxnSpPr/>
      </xdr:nvCxnSpPr>
      <xdr:spPr>
        <a:xfrm flipV="1">
          <a:off x="13893800" y="953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20320</xdr:rowOff>
    </xdr:to>
    <xdr:cxnSp macro="">
      <xdr:nvCxnSpPr>
        <xdr:cNvPr id="260" name="直線コネクタ 259"/>
        <xdr:cNvCxnSpPr/>
      </xdr:nvCxnSpPr>
      <xdr:spPr>
        <a:xfrm flipV="1">
          <a:off x="13004800" y="958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70" name="楕円 269"/>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71"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2" name="楕円 271"/>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3" name="テキスト ボックス 272"/>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49530</xdr:rowOff>
    </xdr:from>
    <xdr:to>
      <xdr:col>74</xdr:col>
      <xdr:colOff>31750</xdr:colOff>
      <xdr:row>55</xdr:row>
      <xdr:rowOff>151130</xdr:rowOff>
    </xdr:to>
    <xdr:sp macro="" textlink="">
      <xdr:nvSpPr>
        <xdr:cNvPr id="274" name="楕円 273"/>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161307</xdr:rowOff>
    </xdr:from>
    <xdr:ext cx="762000" cy="259045"/>
    <xdr:sp macro="" textlink="">
      <xdr:nvSpPr>
        <xdr:cNvPr id="275" name="テキスト ボックス 274"/>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6" name="楕円 275"/>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7" name="テキスト ボックス 276"/>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8" name="楕円 277"/>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9" name="テキスト ボックス 278"/>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回っているが、今後老朽化した水道施設の維持管理や更新による水道事業に対する補助金の増加が予想される。引き続き優先度を勘案しながら補助金等の見直しを進めるとともに、適正かつ効果的な補助金交付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136144</xdr:rowOff>
    </xdr:to>
    <xdr:cxnSp macro="">
      <xdr:nvCxnSpPr>
        <xdr:cNvPr id="309" name="直線コネクタ 308"/>
        <xdr:cNvCxnSpPr/>
      </xdr:nvCxnSpPr>
      <xdr:spPr>
        <a:xfrm>
          <a:off x="15671800" y="62809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37</xdr:row>
      <xdr:rowOff>19558</xdr:rowOff>
    </xdr:to>
    <xdr:cxnSp macro="">
      <xdr:nvCxnSpPr>
        <xdr:cNvPr id="312" name="直線コネクタ 311"/>
        <xdr:cNvCxnSpPr/>
      </xdr:nvCxnSpPr>
      <xdr:spPr>
        <a:xfrm flipV="1">
          <a:off x="14782800" y="62809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65278</xdr:rowOff>
    </xdr:to>
    <xdr:cxnSp macro="">
      <xdr:nvCxnSpPr>
        <xdr:cNvPr id="315" name="直線コネクタ 314"/>
        <xdr:cNvCxnSpPr/>
      </xdr:nvCxnSpPr>
      <xdr:spPr>
        <a:xfrm flipV="1">
          <a:off x="13893800" y="6363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115570</xdr:rowOff>
    </xdr:to>
    <xdr:cxnSp macro="">
      <xdr:nvCxnSpPr>
        <xdr:cNvPr id="318" name="直線コネクタ 317"/>
        <xdr:cNvCxnSpPr/>
      </xdr:nvCxnSpPr>
      <xdr:spPr>
        <a:xfrm flipV="1">
          <a:off x="13004800" y="6408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8" name="楕円 327"/>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9"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30" name="楕円 329"/>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31" name="テキスト ボックス 33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2" name="楕円 331"/>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3" name="テキスト ボックス 332"/>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4" name="楕円 333"/>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5" name="テキスト ボックス 334"/>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6" name="楕円 335"/>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7" name="テキスト ボックス 336"/>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年度から実施してきた繰上償還及び新発債の抑制の効果により徐々に改善してきた。</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年度は繰上償還したことなどにより</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年度よりも</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ポイント増加している。引き続き事業の厳選・重点化を図りつつ、市債の発行に当たっても年度間の平準化を図り圧縮に努める。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75</xdr:row>
      <xdr:rowOff>35560</xdr:rowOff>
    </xdr:to>
    <xdr:cxnSp macro="">
      <xdr:nvCxnSpPr>
        <xdr:cNvPr id="369" name="直線コネクタ 368"/>
        <xdr:cNvCxnSpPr/>
      </xdr:nvCxnSpPr>
      <xdr:spPr>
        <a:xfrm>
          <a:off x="3987800" y="128714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27940</xdr:rowOff>
    </xdr:to>
    <xdr:cxnSp macro="">
      <xdr:nvCxnSpPr>
        <xdr:cNvPr id="372" name="直線コネクタ 371"/>
        <xdr:cNvCxnSpPr/>
      </xdr:nvCxnSpPr>
      <xdr:spPr>
        <a:xfrm flipV="1">
          <a:off x="3098800" y="12871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27940</xdr:rowOff>
    </xdr:from>
    <xdr:to>
      <xdr:col>15</xdr:col>
      <xdr:colOff>98425</xdr:colOff>
      <xdr:row>75</xdr:row>
      <xdr:rowOff>62230</xdr:rowOff>
    </xdr:to>
    <xdr:cxnSp macro="">
      <xdr:nvCxnSpPr>
        <xdr:cNvPr id="375" name="直線コネクタ 374"/>
        <xdr:cNvCxnSpPr/>
      </xdr:nvCxnSpPr>
      <xdr:spPr>
        <a:xfrm flipV="1">
          <a:off x="2209800" y="12886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45085</xdr:rowOff>
    </xdr:from>
    <xdr:to>
      <xdr:col>11</xdr:col>
      <xdr:colOff>9525</xdr:colOff>
      <xdr:row>75</xdr:row>
      <xdr:rowOff>62230</xdr:rowOff>
    </xdr:to>
    <xdr:cxnSp macro="">
      <xdr:nvCxnSpPr>
        <xdr:cNvPr id="378" name="直線コネクタ 377"/>
        <xdr:cNvCxnSpPr/>
      </xdr:nvCxnSpPr>
      <xdr:spPr>
        <a:xfrm>
          <a:off x="1320800" y="129038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156210</xdr:rowOff>
    </xdr:from>
    <xdr:to>
      <xdr:col>24</xdr:col>
      <xdr:colOff>76200</xdr:colOff>
      <xdr:row>75</xdr:row>
      <xdr:rowOff>86360</xdr:rowOff>
    </xdr:to>
    <xdr:sp macro="" textlink="">
      <xdr:nvSpPr>
        <xdr:cNvPr id="388" name="楕円 387"/>
        <xdr:cNvSpPr/>
      </xdr:nvSpPr>
      <xdr:spPr>
        <a:xfrm>
          <a:off x="4775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128287</xdr:rowOff>
    </xdr:from>
    <xdr:ext cx="762000" cy="259045"/>
    <xdr:sp macro="" textlink="">
      <xdr:nvSpPr>
        <xdr:cNvPr id="389" name="公債費該当値テキスト"/>
        <xdr:cNvSpPr txBox="1"/>
      </xdr:nvSpPr>
      <xdr:spPr>
        <a:xfrm>
          <a:off x="4914900" y="1281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90" name="楕円 389"/>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48277</xdr:rowOff>
    </xdr:from>
    <xdr:ext cx="736600" cy="259045"/>
    <xdr:sp macro="" textlink="">
      <xdr:nvSpPr>
        <xdr:cNvPr id="391" name="テキスト ボックス 390"/>
        <xdr:cNvSpPr txBox="1"/>
      </xdr:nvSpPr>
      <xdr:spPr>
        <a:xfrm>
          <a:off x="3606800" y="12907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148590</xdr:rowOff>
    </xdr:from>
    <xdr:to>
      <xdr:col>15</xdr:col>
      <xdr:colOff>149225</xdr:colOff>
      <xdr:row>75</xdr:row>
      <xdr:rowOff>78740</xdr:rowOff>
    </xdr:to>
    <xdr:sp macro="" textlink="">
      <xdr:nvSpPr>
        <xdr:cNvPr id="392" name="楕円 391"/>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63517</xdr:rowOff>
    </xdr:from>
    <xdr:ext cx="762000" cy="259045"/>
    <xdr:sp macro="" textlink="">
      <xdr:nvSpPr>
        <xdr:cNvPr id="393" name="テキスト ボックス 392"/>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94" name="楕円 393"/>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97807</xdr:rowOff>
    </xdr:from>
    <xdr:ext cx="762000" cy="259045"/>
    <xdr:sp macro="" textlink="">
      <xdr:nvSpPr>
        <xdr:cNvPr id="395" name="テキスト ボックス 394"/>
        <xdr:cNvSpPr txBox="1"/>
      </xdr:nvSpPr>
      <xdr:spPr>
        <a:xfrm>
          <a:off x="1828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165735</xdr:rowOff>
    </xdr:from>
    <xdr:to>
      <xdr:col>6</xdr:col>
      <xdr:colOff>171450</xdr:colOff>
      <xdr:row>75</xdr:row>
      <xdr:rowOff>95885</xdr:rowOff>
    </xdr:to>
    <xdr:sp macro="" textlink="">
      <xdr:nvSpPr>
        <xdr:cNvPr id="396" name="楕円 395"/>
        <xdr:cNvSpPr/>
      </xdr:nvSpPr>
      <xdr:spPr>
        <a:xfrm>
          <a:off x="1270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80663</xdr:rowOff>
    </xdr:from>
    <xdr:ext cx="762000" cy="259045"/>
    <xdr:sp macro="" textlink="">
      <xdr:nvSpPr>
        <xdr:cNvPr id="397" name="テキスト ボックス 396"/>
        <xdr:cNvSpPr txBox="1"/>
      </xdr:nvSpPr>
      <xdr:spPr>
        <a:xfrm>
          <a:off x="9398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下回っているが、市独自の子育て支援に関する政策の充実を図っており、また一部事務組合への負担金や障害者等への給付費、診療所事業や後期高齢者医療などの特別会計への繰出金が増加傾向にある。今後も引き続き事務事業の見直しや枠配分予算の設定等による物件費の抑制や人件費の削減に努めるとともに、特別会計については経営基盤の安定化を図り、普通会計の負担を減らしていくよう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76</xdr:row>
      <xdr:rowOff>62992</xdr:rowOff>
    </xdr:to>
    <xdr:cxnSp macro="">
      <xdr:nvCxnSpPr>
        <xdr:cNvPr id="428" name="直線コネクタ 427"/>
        <xdr:cNvCxnSpPr/>
      </xdr:nvCxnSpPr>
      <xdr:spPr>
        <a:xfrm>
          <a:off x="15671800" y="1295146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67563</xdr:rowOff>
    </xdr:to>
    <xdr:cxnSp macro="">
      <xdr:nvCxnSpPr>
        <xdr:cNvPr id="431" name="直線コネクタ 430"/>
        <xdr:cNvCxnSpPr/>
      </xdr:nvCxnSpPr>
      <xdr:spPr>
        <a:xfrm flipV="1">
          <a:off x="14782800" y="12951460"/>
          <a:ext cx="889000" cy="14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77</xdr:row>
      <xdr:rowOff>143002</xdr:rowOff>
    </xdr:to>
    <xdr:cxnSp macro="">
      <xdr:nvCxnSpPr>
        <xdr:cNvPr id="434" name="直線コネクタ 433"/>
        <xdr:cNvCxnSpPr/>
      </xdr:nvCxnSpPr>
      <xdr:spPr>
        <a:xfrm flipV="1">
          <a:off x="13893800" y="13097763"/>
          <a:ext cx="8890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77</xdr:row>
      <xdr:rowOff>161289</xdr:rowOff>
    </xdr:to>
    <xdr:cxnSp macro="">
      <xdr:nvCxnSpPr>
        <xdr:cNvPr id="437" name="直線コネクタ 436"/>
        <xdr:cNvCxnSpPr/>
      </xdr:nvCxnSpPr>
      <xdr:spPr>
        <a:xfrm flipV="1">
          <a:off x="13004800" y="133446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7" name="楕円 446"/>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48"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49" name="楕円 448"/>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50" name="テキスト ボックス 449"/>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51" name="楕円 450"/>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128541</xdr:rowOff>
    </xdr:from>
    <xdr:ext cx="762000" cy="259045"/>
    <xdr:sp macro="" textlink="">
      <xdr:nvSpPr>
        <xdr:cNvPr id="452" name="テキスト ボックス 451"/>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3" name="楕円 452"/>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4" name="テキスト ボックス 453"/>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5" name="楕円 454"/>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6" name="テキスト ボックス 455"/>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66846</xdr:rowOff>
    </xdr:from>
    <xdr:to>
      <xdr:col>29</xdr:col>
      <xdr:colOff>127000</xdr:colOff>
      <xdr:row>15</xdr:row>
      <xdr:rowOff>73562</xdr:rowOff>
    </xdr:to>
    <xdr:cxnSp macro="">
      <xdr:nvCxnSpPr>
        <xdr:cNvPr id="52" name="直線コネクタ 51"/>
        <xdr:cNvCxnSpPr/>
      </xdr:nvCxnSpPr>
      <xdr:spPr bwMode="auto">
        <a:xfrm>
          <a:off x="5003800" y="2686221"/>
          <a:ext cx="647700" cy="6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66846</xdr:rowOff>
    </xdr:from>
    <xdr:to>
      <xdr:col>26</xdr:col>
      <xdr:colOff>50800</xdr:colOff>
      <xdr:row>15</xdr:row>
      <xdr:rowOff>90217</xdr:rowOff>
    </xdr:to>
    <xdr:cxnSp macro="">
      <xdr:nvCxnSpPr>
        <xdr:cNvPr id="55" name="直線コネクタ 54"/>
        <xdr:cNvCxnSpPr/>
      </xdr:nvCxnSpPr>
      <xdr:spPr bwMode="auto">
        <a:xfrm flipV="1">
          <a:off x="4305300" y="2686221"/>
          <a:ext cx="698500" cy="23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90217</xdr:rowOff>
    </xdr:from>
    <xdr:to>
      <xdr:col>22</xdr:col>
      <xdr:colOff>114300</xdr:colOff>
      <xdr:row>15</xdr:row>
      <xdr:rowOff>107068</xdr:rowOff>
    </xdr:to>
    <xdr:cxnSp macro="">
      <xdr:nvCxnSpPr>
        <xdr:cNvPr id="58" name="直線コネクタ 57"/>
        <xdr:cNvCxnSpPr/>
      </xdr:nvCxnSpPr>
      <xdr:spPr bwMode="auto">
        <a:xfrm flipV="1">
          <a:off x="3606800" y="2709592"/>
          <a:ext cx="698500" cy="1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107068</xdr:rowOff>
    </xdr:from>
    <xdr:to>
      <xdr:col>18</xdr:col>
      <xdr:colOff>177800</xdr:colOff>
      <xdr:row>15</xdr:row>
      <xdr:rowOff>134130</xdr:rowOff>
    </xdr:to>
    <xdr:cxnSp macro="">
      <xdr:nvCxnSpPr>
        <xdr:cNvPr id="61" name="直線コネクタ 60"/>
        <xdr:cNvCxnSpPr/>
      </xdr:nvCxnSpPr>
      <xdr:spPr bwMode="auto">
        <a:xfrm flipV="1">
          <a:off x="2908300" y="2726443"/>
          <a:ext cx="698500" cy="27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22762</xdr:rowOff>
    </xdr:from>
    <xdr:to>
      <xdr:col>29</xdr:col>
      <xdr:colOff>177800</xdr:colOff>
      <xdr:row>15</xdr:row>
      <xdr:rowOff>124362</xdr:rowOff>
    </xdr:to>
    <xdr:sp macro="" textlink="">
      <xdr:nvSpPr>
        <xdr:cNvPr id="71" name="楕円 70"/>
        <xdr:cNvSpPr/>
      </xdr:nvSpPr>
      <xdr:spPr bwMode="auto">
        <a:xfrm>
          <a:off x="5600700" y="2642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39289</xdr:rowOff>
    </xdr:from>
    <xdr:ext cx="762000" cy="259045"/>
    <xdr:sp macro="" textlink="">
      <xdr:nvSpPr>
        <xdr:cNvPr id="72" name="人口1人当たり決算額の推移該当値テキスト130"/>
        <xdr:cNvSpPr txBox="1"/>
      </xdr:nvSpPr>
      <xdr:spPr>
        <a:xfrm>
          <a:off x="5740400" y="248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16046</xdr:rowOff>
    </xdr:from>
    <xdr:to>
      <xdr:col>26</xdr:col>
      <xdr:colOff>101600</xdr:colOff>
      <xdr:row>15</xdr:row>
      <xdr:rowOff>117646</xdr:rowOff>
    </xdr:to>
    <xdr:sp macro="" textlink="">
      <xdr:nvSpPr>
        <xdr:cNvPr id="73" name="楕円 72"/>
        <xdr:cNvSpPr/>
      </xdr:nvSpPr>
      <xdr:spPr bwMode="auto">
        <a:xfrm>
          <a:off x="4953000" y="2635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127823</xdr:rowOff>
    </xdr:from>
    <xdr:ext cx="736600" cy="259045"/>
    <xdr:sp macro="" textlink="">
      <xdr:nvSpPr>
        <xdr:cNvPr id="74" name="テキスト ボックス 73"/>
        <xdr:cNvSpPr txBox="1"/>
      </xdr:nvSpPr>
      <xdr:spPr>
        <a:xfrm>
          <a:off x="4622800" y="240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39417</xdr:rowOff>
    </xdr:from>
    <xdr:to>
      <xdr:col>22</xdr:col>
      <xdr:colOff>165100</xdr:colOff>
      <xdr:row>15</xdr:row>
      <xdr:rowOff>141017</xdr:rowOff>
    </xdr:to>
    <xdr:sp macro="" textlink="">
      <xdr:nvSpPr>
        <xdr:cNvPr id="75" name="楕円 74"/>
        <xdr:cNvSpPr/>
      </xdr:nvSpPr>
      <xdr:spPr bwMode="auto">
        <a:xfrm>
          <a:off x="4254500" y="265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151194</xdr:rowOff>
    </xdr:from>
    <xdr:ext cx="762000" cy="259045"/>
    <xdr:sp macro="" textlink="">
      <xdr:nvSpPr>
        <xdr:cNvPr id="76" name="テキスト ボックス 75"/>
        <xdr:cNvSpPr txBox="1"/>
      </xdr:nvSpPr>
      <xdr:spPr>
        <a:xfrm>
          <a:off x="3924300" y="242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56268</xdr:rowOff>
    </xdr:from>
    <xdr:to>
      <xdr:col>19</xdr:col>
      <xdr:colOff>38100</xdr:colOff>
      <xdr:row>15</xdr:row>
      <xdr:rowOff>157868</xdr:rowOff>
    </xdr:to>
    <xdr:sp macro="" textlink="">
      <xdr:nvSpPr>
        <xdr:cNvPr id="77" name="楕円 76"/>
        <xdr:cNvSpPr/>
      </xdr:nvSpPr>
      <xdr:spPr bwMode="auto">
        <a:xfrm>
          <a:off x="3556000" y="2675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168045</xdr:rowOff>
    </xdr:from>
    <xdr:ext cx="762000" cy="259045"/>
    <xdr:sp macro="" textlink="">
      <xdr:nvSpPr>
        <xdr:cNvPr id="78" name="テキスト ボックス 77"/>
        <xdr:cNvSpPr txBox="1"/>
      </xdr:nvSpPr>
      <xdr:spPr>
        <a:xfrm>
          <a:off x="3225800" y="244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83330</xdr:rowOff>
    </xdr:from>
    <xdr:to>
      <xdr:col>15</xdr:col>
      <xdr:colOff>101600</xdr:colOff>
      <xdr:row>16</xdr:row>
      <xdr:rowOff>13480</xdr:rowOff>
    </xdr:to>
    <xdr:sp macro="" textlink="">
      <xdr:nvSpPr>
        <xdr:cNvPr id="79" name="楕円 78"/>
        <xdr:cNvSpPr/>
      </xdr:nvSpPr>
      <xdr:spPr bwMode="auto">
        <a:xfrm>
          <a:off x="2857500" y="2702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23657</xdr:rowOff>
    </xdr:from>
    <xdr:ext cx="762000" cy="259045"/>
    <xdr:sp macro="" textlink="">
      <xdr:nvSpPr>
        <xdr:cNvPr id="80" name="テキスト ボックス 79"/>
        <xdr:cNvSpPr txBox="1"/>
      </xdr:nvSpPr>
      <xdr:spPr>
        <a:xfrm>
          <a:off x="2527300" y="247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276036</xdr:rowOff>
    </xdr:from>
    <xdr:to>
      <xdr:col>29</xdr:col>
      <xdr:colOff>127000</xdr:colOff>
      <xdr:row>37</xdr:row>
      <xdr:rowOff>278905</xdr:rowOff>
    </xdr:to>
    <xdr:cxnSp macro="">
      <xdr:nvCxnSpPr>
        <xdr:cNvPr id="114" name="直線コネクタ 113"/>
        <xdr:cNvCxnSpPr/>
      </xdr:nvCxnSpPr>
      <xdr:spPr bwMode="auto">
        <a:xfrm flipV="1">
          <a:off x="5003800" y="7400736"/>
          <a:ext cx="647700" cy="2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260813</xdr:rowOff>
    </xdr:from>
    <xdr:ext cx="762000" cy="259045"/>
    <xdr:sp macro="" textlink="">
      <xdr:nvSpPr>
        <xdr:cNvPr id="115" name="人口1人当たり決算額の推移平均値テキスト445"/>
        <xdr:cNvSpPr txBox="1"/>
      </xdr:nvSpPr>
      <xdr:spPr>
        <a:xfrm>
          <a:off x="5740400" y="7385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278905</xdr:rowOff>
    </xdr:from>
    <xdr:to>
      <xdr:col>26</xdr:col>
      <xdr:colOff>50800</xdr:colOff>
      <xdr:row>37</xdr:row>
      <xdr:rowOff>291947</xdr:rowOff>
    </xdr:to>
    <xdr:cxnSp macro="">
      <xdr:nvCxnSpPr>
        <xdr:cNvPr id="117" name="直線コネクタ 116"/>
        <xdr:cNvCxnSpPr/>
      </xdr:nvCxnSpPr>
      <xdr:spPr bwMode="auto">
        <a:xfrm flipV="1">
          <a:off x="4305300" y="7403605"/>
          <a:ext cx="698500" cy="13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287900</xdr:rowOff>
    </xdr:from>
    <xdr:to>
      <xdr:col>22</xdr:col>
      <xdr:colOff>114300</xdr:colOff>
      <xdr:row>37</xdr:row>
      <xdr:rowOff>291947</xdr:rowOff>
    </xdr:to>
    <xdr:cxnSp macro="">
      <xdr:nvCxnSpPr>
        <xdr:cNvPr id="120" name="直線コネクタ 119"/>
        <xdr:cNvCxnSpPr/>
      </xdr:nvCxnSpPr>
      <xdr:spPr bwMode="auto">
        <a:xfrm>
          <a:off x="3606800" y="7412600"/>
          <a:ext cx="698500" cy="4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274820</xdr:rowOff>
    </xdr:from>
    <xdr:to>
      <xdr:col>18</xdr:col>
      <xdr:colOff>177800</xdr:colOff>
      <xdr:row>37</xdr:row>
      <xdr:rowOff>287900</xdr:rowOff>
    </xdr:to>
    <xdr:cxnSp macro="">
      <xdr:nvCxnSpPr>
        <xdr:cNvPr id="123" name="直線コネクタ 122"/>
        <xdr:cNvCxnSpPr/>
      </xdr:nvCxnSpPr>
      <xdr:spPr bwMode="auto">
        <a:xfrm>
          <a:off x="2908300" y="7399520"/>
          <a:ext cx="698500" cy="13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225236</xdr:rowOff>
    </xdr:from>
    <xdr:to>
      <xdr:col>29</xdr:col>
      <xdr:colOff>177800</xdr:colOff>
      <xdr:row>37</xdr:row>
      <xdr:rowOff>326836</xdr:rowOff>
    </xdr:to>
    <xdr:sp macro="" textlink="">
      <xdr:nvSpPr>
        <xdr:cNvPr id="133" name="楕円 132"/>
        <xdr:cNvSpPr/>
      </xdr:nvSpPr>
      <xdr:spPr bwMode="auto">
        <a:xfrm>
          <a:off x="5600700" y="7349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70313</xdr:rowOff>
    </xdr:from>
    <xdr:ext cx="762000" cy="259045"/>
    <xdr:sp macro="" textlink="">
      <xdr:nvSpPr>
        <xdr:cNvPr id="134" name="人口1人当たり決算額の推移該当値テキスト445"/>
        <xdr:cNvSpPr txBox="1"/>
      </xdr:nvSpPr>
      <xdr:spPr>
        <a:xfrm>
          <a:off x="5740400" y="719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228105</xdr:rowOff>
    </xdr:from>
    <xdr:to>
      <xdr:col>26</xdr:col>
      <xdr:colOff>101600</xdr:colOff>
      <xdr:row>37</xdr:row>
      <xdr:rowOff>329705</xdr:rowOff>
    </xdr:to>
    <xdr:sp macro="" textlink="">
      <xdr:nvSpPr>
        <xdr:cNvPr id="135" name="楕円 134"/>
        <xdr:cNvSpPr/>
      </xdr:nvSpPr>
      <xdr:spPr bwMode="auto">
        <a:xfrm>
          <a:off x="4953000" y="735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168432</xdr:rowOff>
    </xdr:from>
    <xdr:ext cx="736600" cy="259045"/>
    <xdr:sp macro="" textlink="">
      <xdr:nvSpPr>
        <xdr:cNvPr id="136" name="テキスト ボックス 135"/>
        <xdr:cNvSpPr txBox="1"/>
      </xdr:nvSpPr>
      <xdr:spPr>
        <a:xfrm>
          <a:off x="4622800" y="7121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241147</xdr:rowOff>
    </xdr:from>
    <xdr:to>
      <xdr:col>22</xdr:col>
      <xdr:colOff>165100</xdr:colOff>
      <xdr:row>37</xdr:row>
      <xdr:rowOff>342747</xdr:rowOff>
    </xdr:to>
    <xdr:sp macro="" textlink="">
      <xdr:nvSpPr>
        <xdr:cNvPr id="137" name="楕円 136"/>
        <xdr:cNvSpPr/>
      </xdr:nvSpPr>
      <xdr:spPr bwMode="auto">
        <a:xfrm>
          <a:off x="4254500" y="736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10024</xdr:rowOff>
    </xdr:from>
    <xdr:ext cx="762000" cy="259045"/>
    <xdr:sp macro="" textlink="">
      <xdr:nvSpPr>
        <xdr:cNvPr id="138" name="テキスト ボックス 137"/>
        <xdr:cNvSpPr txBox="1"/>
      </xdr:nvSpPr>
      <xdr:spPr>
        <a:xfrm>
          <a:off x="3924300" y="713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237100</xdr:rowOff>
    </xdr:from>
    <xdr:to>
      <xdr:col>19</xdr:col>
      <xdr:colOff>38100</xdr:colOff>
      <xdr:row>37</xdr:row>
      <xdr:rowOff>338700</xdr:rowOff>
    </xdr:to>
    <xdr:sp macro="" textlink="">
      <xdr:nvSpPr>
        <xdr:cNvPr id="139" name="楕円 138"/>
        <xdr:cNvSpPr/>
      </xdr:nvSpPr>
      <xdr:spPr bwMode="auto">
        <a:xfrm>
          <a:off x="3556000" y="7361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5977</xdr:rowOff>
    </xdr:from>
    <xdr:ext cx="762000" cy="259045"/>
    <xdr:sp macro="" textlink="">
      <xdr:nvSpPr>
        <xdr:cNvPr id="140" name="テキスト ボックス 139"/>
        <xdr:cNvSpPr txBox="1"/>
      </xdr:nvSpPr>
      <xdr:spPr>
        <a:xfrm>
          <a:off x="3225800" y="713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224020</xdr:rowOff>
    </xdr:from>
    <xdr:to>
      <xdr:col>15</xdr:col>
      <xdr:colOff>101600</xdr:colOff>
      <xdr:row>37</xdr:row>
      <xdr:rowOff>325620</xdr:rowOff>
    </xdr:to>
    <xdr:sp macro="" textlink="">
      <xdr:nvSpPr>
        <xdr:cNvPr id="141" name="楕円 140"/>
        <xdr:cNvSpPr/>
      </xdr:nvSpPr>
      <xdr:spPr bwMode="auto">
        <a:xfrm>
          <a:off x="2857500" y="7348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164347</xdr:rowOff>
    </xdr:from>
    <xdr:ext cx="762000" cy="259045"/>
    <xdr:sp macro="" textlink="">
      <xdr:nvSpPr>
        <xdr:cNvPr id="142" name="テキスト ボックス 141"/>
        <xdr:cNvSpPr txBox="1"/>
      </xdr:nvSpPr>
      <xdr:spPr>
        <a:xfrm>
          <a:off x="2527300" y="711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21,369
21,110
130.55
20,958,327
20,174,730
666,996
9,295,032
18,155,103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72390</xdr:rowOff>
    </xdr:from>
    <xdr:to>
      <xdr:col>24</xdr:col>
      <xdr:colOff>63500</xdr:colOff>
      <xdr:row>33</xdr:row>
      <xdr:rowOff>76136</xdr:rowOff>
    </xdr:to>
    <xdr:cxnSp macro="">
      <xdr:nvCxnSpPr>
        <xdr:cNvPr id="61" name="直線コネクタ 60"/>
        <xdr:cNvCxnSpPr/>
      </xdr:nvCxnSpPr>
      <xdr:spPr>
        <a:xfrm>
          <a:off x="3797300" y="5730240"/>
          <a:ext cx="8382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72390</xdr:rowOff>
    </xdr:from>
    <xdr:to>
      <xdr:col>19</xdr:col>
      <xdr:colOff>177800</xdr:colOff>
      <xdr:row>33</xdr:row>
      <xdr:rowOff>106375</xdr:rowOff>
    </xdr:to>
    <xdr:cxnSp macro="">
      <xdr:nvCxnSpPr>
        <xdr:cNvPr id="64" name="直線コネクタ 63"/>
        <xdr:cNvCxnSpPr/>
      </xdr:nvCxnSpPr>
      <xdr:spPr>
        <a:xfrm flipV="1">
          <a:off x="2908300" y="5730240"/>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106375</xdr:rowOff>
    </xdr:from>
    <xdr:to>
      <xdr:col>15</xdr:col>
      <xdr:colOff>50800</xdr:colOff>
      <xdr:row>34</xdr:row>
      <xdr:rowOff>105880</xdr:rowOff>
    </xdr:to>
    <xdr:cxnSp macro="">
      <xdr:nvCxnSpPr>
        <xdr:cNvPr id="67" name="直線コネクタ 66"/>
        <xdr:cNvCxnSpPr/>
      </xdr:nvCxnSpPr>
      <xdr:spPr>
        <a:xfrm flipV="1">
          <a:off x="2019300" y="5764225"/>
          <a:ext cx="889000" cy="17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92126</xdr:rowOff>
    </xdr:from>
    <xdr:to>
      <xdr:col>10</xdr:col>
      <xdr:colOff>114300</xdr:colOff>
      <xdr:row>34</xdr:row>
      <xdr:rowOff>105880</xdr:rowOff>
    </xdr:to>
    <xdr:cxnSp macro="">
      <xdr:nvCxnSpPr>
        <xdr:cNvPr id="70" name="直線コネクタ 69"/>
        <xdr:cNvCxnSpPr/>
      </xdr:nvCxnSpPr>
      <xdr:spPr>
        <a:xfrm>
          <a:off x="1130300" y="5921426"/>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25336</xdr:rowOff>
    </xdr:from>
    <xdr:to>
      <xdr:col>24</xdr:col>
      <xdr:colOff>114300</xdr:colOff>
      <xdr:row>33</xdr:row>
      <xdr:rowOff>126936</xdr:rowOff>
    </xdr:to>
    <xdr:sp macro="" textlink="">
      <xdr:nvSpPr>
        <xdr:cNvPr id="80" name="楕円 79"/>
        <xdr:cNvSpPr/>
      </xdr:nvSpPr>
      <xdr:spPr>
        <a:xfrm>
          <a:off x="4584700" y="568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48213</xdr:rowOff>
    </xdr:from>
    <xdr:ext cx="599010" cy="259045"/>
    <xdr:sp macro="" textlink="">
      <xdr:nvSpPr>
        <xdr:cNvPr id="81" name="人件費該当値テキスト"/>
        <xdr:cNvSpPr txBox="1"/>
      </xdr:nvSpPr>
      <xdr:spPr>
        <a:xfrm>
          <a:off x="4686300" y="553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21590</xdr:rowOff>
    </xdr:from>
    <xdr:to>
      <xdr:col>20</xdr:col>
      <xdr:colOff>38100</xdr:colOff>
      <xdr:row>33</xdr:row>
      <xdr:rowOff>123190</xdr:rowOff>
    </xdr:to>
    <xdr:sp macro="" textlink="">
      <xdr:nvSpPr>
        <xdr:cNvPr id="82" name="楕円 81"/>
        <xdr:cNvSpPr/>
      </xdr:nvSpPr>
      <xdr:spPr>
        <a:xfrm>
          <a:off x="3746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139717</xdr:rowOff>
    </xdr:from>
    <xdr:ext cx="599010" cy="259045"/>
    <xdr:sp macro="" textlink="">
      <xdr:nvSpPr>
        <xdr:cNvPr id="83" name="テキスト ボックス 82"/>
        <xdr:cNvSpPr txBox="1"/>
      </xdr:nvSpPr>
      <xdr:spPr>
        <a:xfrm>
          <a:off x="3497795" y="545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55575</xdr:rowOff>
    </xdr:from>
    <xdr:to>
      <xdr:col>15</xdr:col>
      <xdr:colOff>101600</xdr:colOff>
      <xdr:row>33</xdr:row>
      <xdr:rowOff>157175</xdr:rowOff>
    </xdr:to>
    <xdr:sp macro="" textlink="">
      <xdr:nvSpPr>
        <xdr:cNvPr id="84" name="楕円 83"/>
        <xdr:cNvSpPr/>
      </xdr:nvSpPr>
      <xdr:spPr>
        <a:xfrm>
          <a:off x="2857500" y="57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2252</xdr:rowOff>
    </xdr:from>
    <xdr:ext cx="599010" cy="259045"/>
    <xdr:sp macro="" textlink="">
      <xdr:nvSpPr>
        <xdr:cNvPr id="85" name="テキスト ボックス 84"/>
        <xdr:cNvSpPr txBox="1"/>
      </xdr:nvSpPr>
      <xdr:spPr>
        <a:xfrm>
          <a:off x="2608795" y="548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55080</xdr:rowOff>
    </xdr:from>
    <xdr:to>
      <xdr:col>10</xdr:col>
      <xdr:colOff>165100</xdr:colOff>
      <xdr:row>34</xdr:row>
      <xdr:rowOff>156680</xdr:rowOff>
    </xdr:to>
    <xdr:sp macro="" textlink="">
      <xdr:nvSpPr>
        <xdr:cNvPr id="86" name="楕円 85"/>
        <xdr:cNvSpPr/>
      </xdr:nvSpPr>
      <xdr:spPr>
        <a:xfrm>
          <a:off x="1968500" y="588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1757</xdr:rowOff>
    </xdr:from>
    <xdr:ext cx="599010" cy="259045"/>
    <xdr:sp macro="" textlink="">
      <xdr:nvSpPr>
        <xdr:cNvPr id="87" name="テキスト ボックス 86"/>
        <xdr:cNvSpPr txBox="1"/>
      </xdr:nvSpPr>
      <xdr:spPr>
        <a:xfrm>
          <a:off x="1719795" y="565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41326</xdr:rowOff>
    </xdr:from>
    <xdr:to>
      <xdr:col>6</xdr:col>
      <xdr:colOff>38100</xdr:colOff>
      <xdr:row>34</xdr:row>
      <xdr:rowOff>142926</xdr:rowOff>
    </xdr:to>
    <xdr:sp macro="" textlink="">
      <xdr:nvSpPr>
        <xdr:cNvPr id="88" name="楕円 87"/>
        <xdr:cNvSpPr/>
      </xdr:nvSpPr>
      <xdr:spPr>
        <a:xfrm>
          <a:off x="1079500" y="587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159453</xdr:rowOff>
    </xdr:from>
    <xdr:ext cx="599010" cy="259045"/>
    <xdr:sp macro="" textlink="">
      <xdr:nvSpPr>
        <xdr:cNvPr id="89" name="テキスト ボックス 88"/>
        <xdr:cNvSpPr txBox="1"/>
      </xdr:nvSpPr>
      <xdr:spPr>
        <a:xfrm>
          <a:off x="830795" y="564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149179</xdr:rowOff>
    </xdr:from>
    <xdr:to>
      <xdr:col>24</xdr:col>
      <xdr:colOff>63500</xdr:colOff>
      <xdr:row>57</xdr:row>
      <xdr:rowOff>160762</xdr:rowOff>
    </xdr:to>
    <xdr:cxnSp macro="">
      <xdr:nvCxnSpPr>
        <xdr:cNvPr id="118" name="直線コネクタ 117"/>
        <xdr:cNvCxnSpPr/>
      </xdr:nvCxnSpPr>
      <xdr:spPr>
        <a:xfrm flipV="1">
          <a:off x="3797300" y="9921829"/>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160762</xdr:rowOff>
    </xdr:from>
    <xdr:to>
      <xdr:col>19</xdr:col>
      <xdr:colOff>177800</xdr:colOff>
      <xdr:row>57</xdr:row>
      <xdr:rowOff>162232</xdr:rowOff>
    </xdr:to>
    <xdr:cxnSp macro="">
      <xdr:nvCxnSpPr>
        <xdr:cNvPr id="121" name="直線コネクタ 120"/>
        <xdr:cNvCxnSpPr/>
      </xdr:nvCxnSpPr>
      <xdr:spPr>
        <a:xfrm flipV="1">
          <a:off x="2908300" y="993341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159708</xdr:rowOff>
    </xdr:from>
    <xdr:to>
      <xdr:col>15</xdr:col>
      <xdr:colOff>50800</xdr:colOff>
      <xdr:row>57</xdr:row>
      <xdr:rowOff>162232</xdr:rowOff>
    </xdr:to>
    <xdr:cxnSp macro="">
      <xdr:nvCxnSpPr>
        <xdr:cNvPr id="124" name="直線コネクタ 123"/>
        <xdr:cNvCxnSpPr/>
      </xdr:nvCxnSpPr>
      <xdr:spPr>
        <a:xfrm>
          <a:off x="2019300" y="9932358"/>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159708</xdr:rowOff>
    </xdr:from>
    <xdr:to>
      <xdr:col>10</xdr:col>
      <xdr:colOff>114300</xdr:colOff>
      <xdr:row>57</xdr:row>
      <xdr:rowOff>164886</xdr:rowOff>
    </xdr:to>
    <xdr:cxnSp macro="">
      <xdr:nvCxnSpPr>
        <xdr:cNvPr id="127" name="直線コネクタ 126"/>
        <xdr:cNvCxnSpPr/>
      </xdr:nvCxnSpPr>
      <xdr:spPr>
        <a:xfrm flipV="1">
          <a:off x="1130300" y="9932358"/>
          <a:ext cx="889000" cy="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98379</xdr:rowOff>
    </xdr:from>
    <xdr:to>
      <xdr:col>24</xdr:col>
      <xdr:colOff>114300</xdr:colOff>
      <xdr:row>58</xdr:row>
      <xdr:rowOff>28529</xdr:rowOff>
    </xdr:to>
    <xdr:sp macro="" textlink="">
      <xdr:nvSpPr>
        <xdr:cNvPr id="137" name="楕円 136"/>
        <xdr:cNvSpPr/>
      </xdr:nvSpPr>
      <xdr:spPr>
        <a:xfrm>
          <a:off x="4584700" y="98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121256</xdr:rowOff>
    </xdr:from>
    <xdr:ext cx="599010" cy="259045"/>
    <xdr:sp macro="" textlink="">
      <xdr:nvSpPr>
        <xdr:cNvPr id="138" name="物件費該当値テキスト"/>
        <xdr:cNvSpPr txBox="1"/>
      </xdr:nvSpPr>
      <xdr:spPr>
        <a:xfrm>
          <a:off x="4686300" y="972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109962</xdr:rowOff>
    </xdr:from>
    <xdr:to>
      <xdr:col>20</xdr:col>
      <xdr:colOff>38100</xdr:colOff>
      <xdr:row>58</xdr:row>
      <xdr:rowOff>40112</xdr:rowOff>
    </xdr:to>
    <xdr:sp macro="" textlink="">
      <xdr:nvSpPr>
        <xdr:cNvPr id="139" name="楕円 138"/>
        <xdr:cNvSpPr/>
      </xdr:nvSpPr>
      <xdr:spPr>
        <a:xfrm>
          <a:off x="3746500" y="988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56639</xdr:rowOff>
    </xdr:from>
    <xdr:ext cx="599010" cy="259045"/>
    <xdr:sp macro="" textlink="">
      <xdr:nvSpPr>
        <xdr:cNvPr id="140" name="テキスト ボックス 139"/>
        <xdr:cNvSpPr txBox="1"/>
      </xdr:nvSpPr>
      <xdr:spPr>
        <a:xfrm>
          <a:off x="3497795" y="965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111432</xdr:rowOff>
    </xdr:from>
    <xdr:to>
      <xdr:col>15</xdr:col>
      <xdr:colOff>101600</xdr:colOff>
      <xdr:row>58</xdr:row>
      <xdr:rowOff>41582</xdr:rowOff>
    </xdr:to>
    <xdr:sp macro="" textlink="">
      <xdr:nvSpPr>
        <xdr:cNvPr id="141" name="楕円 140"/>
        <xdr:cNvSpPr/>
      </xdr:nvSpPr>
      <xdr:spPr>
        <a:xfrm>
          <a:off x="2857500" y="98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58109</xdr:rowOff>
    </xdr:from>
    <xdr:ext cx="599010" cy="259045"/>
    <xdr:sp macro="" textlink="">
      <xdr:nvSpPr>
        <xdr:cNvPr id="142" name="テキスト ボックス 141"/>
        <xdr:cNvSpPr txBox="1"/>
      </xdr:nvSpPr>
      <xdr:spPr>
        <a:xfrm>
          <a:off x="2608795" y="965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108908</xdr:rowOff>
    </xdr:from>
    <xdr:to>
      <xdr:col>10</xdr:col>
      <xdr:colOff>165100</xdr:colOff>
      <xdr:row>58</xdr:row>
      <xdr:rowOff>39058</xdr:rowOff>
    </xdr:to>
    <xdr:sp macro="" textlink="">
      <xdr:nvSpPr>
        <xdr:cNvPr id="143" name="楕円 142"/>
        <xdr:cNvSpPr/>
      </xdr:nvSpPr>
      <xdr:spPr>
        <a:xfrm>
          <a:off x="1968500" y="98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55585</xdr:rowOff>
    </xdr:from>
    <xdr:ext cx="599010" cy="259045"/>
    <xdr:sp macro="" textlink="">
      <xdr:nvSpPr>
        <xdr:cNvPr id="144" name="テキスト ボックス 143"/>
        <xdr:cNvSpPr txBox="1"/>
      </xdr:nvSpPr>
      <xdr:spPr>
        <a:xfrm>
          <a:off x="1719795" y="96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114086</xdr:rowOff>
    </xdr:from>
    <xdr:to>
      <xdr:col>6</xdr:col>
      <xdr:colOff>38100</xdr:colOff>
      <xdr:row>58</xdr:row>
      <xdr:rowOff>44236</xdr:rowOff>
    </xdr:to>
    <xdr:sp macro="" textlink="">
      <xdr:nvSpPr>
        <xdr:cNvPr id="145" name="楕円 144"/>
        <xdr:cNvSpPr/>
      </xdr:nvSpPr>
      <xdr:spPr>
        <a:xfrm>
          <a:off x="1079500" y="988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60763</xdr:rowOff>
    </xdr:from>
    <xdr:ext cx="599010" cy="259045"/>
    <xdr:sp macro="" textlink="">
      <xdr:nvSpPr>
        <xdr:cNvPr id="146" name="テキスト ボックス 145"/>
        <xdr:cNvSpPr txBox="1"/>
      </xdr:nvSpPr>
      <xdr:spPr>
        <a:xfrm>
          <a:off x="830795" y="966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106716</xdr:rowOff>
    </xdr:from>
    <xdr:to>
      <xdr:col>24</xdr:col>
      <xdr:colOff>63500</xdr:colOff>
      <xdr:row>78</xdr:row>
      <xdr:rowOff>142999</xdr:rowOff>
    </xdr:to>
    <xdr:cxnSp macro="">
      <xdr:nvCxnSpPr>
        <xdr:cNvPr id="177" name="直線コネクタ 176"/>
        <xdr:cNvCxnSpPr/>
      </xdr:nvCxnSpPr>
      <xdr:spPr>
        <a:xfrm flipV="1">
          <a:off x="3797300" y="13479816"/>
          <a:ext cx="838200" cy="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142999</xdr:rowOff>
    </xdr:from>
    <xdr:to>
      <xdr:col>19</xdr:col>
      <xdr:colOff>177800</xdr:colOff>
      <xdr:row>78</xdr:row>
      <xdr:rowOff>170185</xdr:rowOff>
    </xdr:to>
    <xdr:cxnSp macro="">
      <xdr:nvCxnSpPr>
        <xdr:cNvPr id="180" name="直線コネクタ 179"/>
        <xdr:cNvCxnSpPr/>
      </xdr:nvCxnSpPr>
      <xdr:spPr>
        <a:xfrm flipV="1">
          <a:off x="2908300" y="13516099"/>
          <a:ext cx="889000" cy="2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163001</xdr:rowOff>
    </xdr:from>
    <xdr:to>
      <xdr:col>15</xdr:col>
      <xdr:colOff>50800</xdr:colOff>
      <xdr:row>78</xdr:row>
      <xdr:rowOff>170185</xdr:rowOff>
    </xdr:to>
    <xdr:cxnSp macro="">
      <xdr:nvCxnSpPr>
        <xdr:cNvPr id="183" name="直線コネクタ 182"/>
        <xdr:cNvCxnSpPr/>
      </xdr:nvCxnSpPr>
      <xdr:spPr>
        <a:xfrm>
          <a:off x="2019300" y="13536101"/>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163001</xdr:rowOff>
    </xdr:from>
    <xdr:to>
      <xdr:col>10</xdr:col>
      <xdr:colOff>114300</xdr:colOff>
      <xdr:row>79</xdr:row>
      <xdr:rowOff>1315</xdr:rowOff>
    </xdr:to>
    <xdr:cxnSp macro="">
      <xdr:nvCxnSpPr>
        <xdr:cNvPr id="186" name="直線コネクタ 185"/>
        <xdr:cNvCxnSpPr/>
      </xdr:nvCxnSpPr>
      <xdr:spPr>
        <a:xfrm flipV="1">
          <a:off x="1130300" y="13536101"/>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55916</xdr:rowOff>
    </xdr:from>
    <xdr:to>
      <xdr:col>24</xdr:col>
      <xdr:colOff>114300</xdr:colOff>
      <xdr:row>78</xdr:row>
      <xdr:rowOff>157516</xdr:rowOff>
    </xdr:to>
    <xdr:sp macro="" textlink="">
      <xdr:nvSpPr>
        <xdr:cNvPr id="196" name="楕円 195"/>
        <xdr:cNvSpPr/>
      </xdr:nvSpPr>
      <xdr:spPr>
        <a:xfrm>
          <a:off x="4584700" y="1342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34343</xdr:rowOff>
    </xdr:from>
    <xdr:ext cx="534377" cy="259045"/>
    <xdr:sp macro="" textlink="">
      <xdr:nvSpPr>
        <xdr:cNvPr id="197" name="維持補修費該当値テキスト"/>
        <xdr:cNvSpPr txBox="1"/>
      </xdr:nvSpPr>
      <xdr:spPr>
        <a:xfrm>
          <a:off x="4686300" y="134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92199</xdr:rowOff>
    </xdr:from>
    <xdr:to>
      <xdr:col>20</xdr:col>
      <xdr:colOff>38100</xdr:colOff>
      <xdr:row>79</xdr:row>
      <xdr:rowOff>22349</xdr:rowOff>
    </xdr:to>
    <xdr:sp macro="" textlink="">
      <xdr:nvSpPr>
        <xdr:cNvPr id="198" name="楕円 197"/>
        <xdr:cNvSpPr/>
      </xdr:nvSpPr>
      <xdr:spPr>
        <a:xfrm>
          <a:off x="3746500" y="134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13476</xdr:rowOff>
    </xdr:from>
    <xdr:ext cx="469744" cy="259045"/>
    <xdr:sp macro="" textlink="">
      <xdr:nvSpPr>
        <xdr:cNvPr id="199" name="テキスト ボックス 198"/>
        <xdr:cNvSpPr txBox="1"/>
      </xdr:nvSpPr>
      <xdr:spPr>
        <a:xfrm>
          <a:off x="3562428" y="135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119385</xdr:rowOff>
    </xdr:from>
    <xdr:to>
      <xdr:col>15</xdr:col>
      <xdr:colOff>101600</xdr:colOff>
      <xdr:row>79</xdr:row>
      <xdr:rowOff>49535</xdr:rowOff>
    </xdr:to>
    <xdr:sp macro="" textlink="">
      <xdr:nvSpPr>
        <xdr:cNvPr id="200" name="楕円 199"/>
        <xdr:cNvSpPr/>
      </xdr:nvSpPr>
      <xdr:spPr>
        <a:xfrm>
          <a:off x="2857500" y="134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40662</xdr:rowOff>
    </xdr:from>
    <xdr:ext cx="469744" cy="259045"/>
    <xdr:sp macro="" textlink="">
      <xdr:nvSpPr>
        <xdr:cNvPr id="201" name="テキスト ボックス 200"/>
        <xdr:cNvSpPr txBox="1"/>
      </xdr:nvSpPr>
      <xdr:spPr>
        <a:xfrm>
          <a:off x="2673428" y="1358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112201</xdr:rowOff>
    </xdr:from>
    <xdr:to>
      <xdr:col>10</xdr:col>
      <xdr:colOff>165100</xdr:colOff>
      <xdr:row>79</xdr:row>
      <xdr:rowOff>42351</xdr:rowOff>
    </xdr:to>
    <xdr:sp macro="" textlink="">
      <xdr:nvSpPr>
        <xdr:cNvPr id="202" name="楕円 201"/>
        <xdr:cNvSpPr/>
      </xdr:nvSpPr>
      <xdr:spPr>
        <a:xfrm>
          <a:off x="1968500" y="1348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33478</xdr:rowOff>
    </xdr:from>
    <xdr:ext cx="469744" cy="259045"/>
    <xdr:sp macro="" textlink="">
      <xdr:nvSpPr>
        <xdr:cNvPr id="203" name="テキスト ボックス 202"/>
        <xdr:cNvSpPr txBox="1"/>
      </xdr:nvSpPr>
      <xdr:spPr>
        <a:xfrm>
          <a:off x="1784428" y="13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121965</xdr:rowOff>
    </xdr:from>
    <xdr:to>
      <xdr:col>6</xdr:col>
      <xdr:colOff>38100</xdr:colOff>
      <xdr:row>79</xdr:row>
      <xdr:rowOff>52115</xdr:rowOff>
    </xdr:to>
    <xdr:sp macro="" textlink="">
      <xdr:nvSpPr>
        <xdr:cNvPr id="204" name="楕円 203"/>
        <xdr:cNvSpPr/>
      </xdr:nvSpPr>
      <xdr:spPr>
        <a:xfrm>
          <a:off x="1079500" y="134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43242</xdr:rowOff>
    </xdr:from>
    <xdr:ext cx="469744" cy="259045"/>
    <xdr:sp macro="" textlink="">
      <xdr:nvSpPr>
        <xdr:cNvPr id="205" name="テキスト ボックス 204"/>
        <xdr:cNvSpPr txBox="1"/>
      </xdr:nvSpPr>
      <xdr:spPr>
        <a:xfrm>
          <a:off x="895428" y="1358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113912</xdr:rowOff>
    </xdr:from>
    <xdr:to>
      <xdr:col>24</xdr:col>
      <xdr:colOff>63500</xdr:colOff>
      <xdr:row>92</xdr:row>
      <xdr:rowOff>111953</xdr:rowOff>
    </xdr:to>
    <xdr:cxnSp macro="">
      <xdr:nvCxnSpPr>
        <xdr:cNvPr id="237" name="直線コネクタ 236"/>
        <xdr:cNvCxnSpPr/>
      </xdr:nvCxnSpPr>
      <xdr:spPr>
        <a:xfrm>
          <a:off x="3797300" y="15715862"/>
          <a:ext cx="838200" cy="16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113912</xdr:rowOff>
    </xdr:from>
    <xdr:to>
      <xdr:col>19</xdr:col>
      <xdr:colOff>177800</xdr:colOff>
      <xdr:row>94</xdr:row>
      <xdr:rowOff>118712</xdr:rowOff>
    </xdr:to>
    <xdr:cxnSp macro="">
      <xdr:nvCxnSpPr>
        <xdr:cNvPr id="240" name="直線コネクタ 239"/>
        <xdr:cNvCxnSpPr/>
      </xdr:nvCxnSpPr>
      <xdr:spPr>
        <a:xfrm flipV="1">
          <a:off x="2908300" y="15715862"/>
          <a:ext cx="889000" cy="5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49631</xdr:rowOff>
    </xdr:from>
    <xdr:to>
      <xdr:col>15</xdr:col>
      <xdr:colOff>50800</xdr:colOff>
      <xdr:row>94</xdr:row>
      <xdr:rowOff>118712</xdr:rowOff>
    </xdr:to>
    <xdr:cxnSp macro="">
      <xdr:nvCxnSpPr>
        <xdr:cNvPr id="243" name="直線コネクタ 242"/>
        <xdr:cNvCxnSpPr/>
      </xdr:nvCxnSpPr>
      <xdr:spPr>
        <a:xfrm>
          <a:off x="2019300" y="16165931"/>
          <a:ext cx="889000" cy="6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49631</xdr:rowOff>
    </xdr:from>
    <xdr:to>
      <xdr:col>10</xdr:col>
      <xdr:colOff>114300</xdr:colOff>
      <xdr:row>94</xdr:row>
      <xdr:rowOff>55466</xdr:rowOff>
    </xdr:to>
    <xdr:cxnSp macro="">
      <xdr:nvCxnSpPr>
        <xdr:cNvPr id="246" name="直線コネクタ 245"/>
        <xdr:cNvCxnSpPr/>
      </xdr:nvCxnSpPr>
      <xdr:spPr>
        <a:xfrm flipV="1">
          <a:off x="1130300" y="16165931"/>
          <a:ext cx="8890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61153</xdr:rowOff>
    </xdr:from>
    <xdr:to>
      <xdr:col>24</xdr:col>
      <xdr:colOff>114300</xdr:colOff>
      <xdr:row>92</xdr:row>
      <xdr:rowOff>162753</xdr:rowOff>
    </xdr:to>
    <xdr:sp macro="" textlink="">
      <xdr:nvSpPr>
        <xdr:cNvPr id="256" name="楕円 255"/>
        <xdr:cNvSpPr/>
      </xdr:nvSpPr>
      <xdr:spPr>
        <a:xfrm>
          <a:off x="4584700" y="1583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84030</xdr:rowOff>
    </xdr:from>
    <xdr:ext cx="599010" cy="259045"/>
    <xdr:sp macro="" textlink="">
      <xdr:nvSpPr>
        <xdr:cNvPr id="257" name="扶助費該当値テキスト"/>
        <xdr:cNvSpPr txBox="1"/>
      </xdr:nvSpPr>
      <xdr:spPr>
        <a:xfrm>
          <a:off x="4686300" y="1568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63112</xdr:rowOff>
    </xdr:from>
    <xdr:to>
      <xdr:col>20</xdr:col>
      <xdr:colOff>38100</xdr:colOff>
      <xdr:row>91</xdr:row>
      <xdr:rowOff>164712</xdr:rowOff>
    </xdr:to>
    <xdr:sp macro="" textlink="">
      <xdr:nvSpPr>
        <xdr:cNvPr id="258" name="楕円 257"/>
        <xdr:cNvSpPr/>
      </xdr:nvSpPr>
      <xdr:spPr>
        <a:xfrm>
          <a:off x="3746500" y="156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9789</xdr:rowOff>
    </xdr:from>
    <xdr:ext cx="599010" cy="259045"/>
    <xdr:sp macro="" textlink="">
      <xdr:nvSpPr>
        <xdr:cNvPr id="259" name="テキスト ボックス 258"/>
        <xdr:cNvSpPr txBox="1"/>
      </xdr:nvSpPr>
      <xdr:spPr>
        <a:xfrm>
          <a:off x="3497795" y="1544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67912</xdr:rowOff>
    </xdr:from>
    <xdr:to>
      <xdr:col>15</xdr:col>
      <xdr:colOff>101600</xdr:colOff>
      <xdr:row>94</xdr:row>
      <xdr:rowOff>169512</xdr:rowOff>
    </xdr:to>
    <xdr:sp macro="" textlink="">
      <xdr:nvSpPr>
        <xdr:cNvPr id="260" name="楕円 259"/>
        <xdr:cNvSpPr/>
      </xdr:nvSpPr>
      <xdr:spPr>
        <a:xfrm>
          <a:off x="2857500" y="1618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14589</xdr:rowOff>
    </xdr:from>
    <xdr:ext cx="599010" cy="259045"/>
    <xdr:sp macro="" textlink="">
      <xdr:nvSpPr>
        <xdr:cNvPr id="261" name="テキスト ボックス 260"/>
        <xdr:cNvSpPr txBox="1"/>
      </xdr:nvSpPr>
      <xdr:spPr>
        <a:xfrm>
          <a:off x="2608795" y="1595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170281</xdr:rowOff>
    </xdr:from>
    <xdr:to>
      <xdr:col>10</xdr:col>
      <xdr:colOff>165100</xdr:colOff>
      <xdr:row>94</xdr:row>
      <xdr:rowOff>100431</xdr:rowOff>
    </xdr:to>
    <xdr:sp macro="" textlink="">
      <xdr:nvSpPr>
        <xdr:cNvPr id="262" name="楕円 261"/>
        <xdr:cNvSpPr/>
      </xdr:nvSpPr>
      <xdr:spPr>
        <a:xfrm>
          <a:off x="1968500" y="161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116958</xdr:rowOff>
    </xdr:from>
    <xdr:ext cx="599010" cy="259045"/>
    <xdr:sp macro="" textlink="">
      <xdr:nvSpPr>
        <xdr:cNvPr id="263" name="テキスト ボックス 262"/>
        <xdr:cNvSpPr txBox="1"/>
      </xdr:nvSpPr>
      <xdr:spPr>
        <a:xfrm>
          <a:off x="1719795" y="1589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4666</xdr:rowOff>
    </xdr:from>
    <xdr:to>
      <xdr:col>6</xdr:col>
      <xdr:colOff>38100</xdr:colOff>
      <xdr:row>94</xdr:row>
      <xdr:rowOff>106266</xdr:rowOff>
    </xdr:to>
    <xdr:sp macro="" textlink="">
      <xdr:nvSpPr>
        <xdr:cNvPr id="264" name="楕円 263"/>
        <xdr:cNvSpPr/>
      </xdr:nvSpPr>
      <xdr:spPr>
        <a:xfrm>
          <a:off x="1079500" y="161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122793</xdr:rowOff>
    </xdr:from>
    <xdr:ext cx="599010" cy="259045"/>
    <xdr:sp macro="" textlink="">
      <xdr:nvSpPr>
        <xdr:cNvPr id="265" name="テキスト ボックス 264"/>
        <xdr:cNvSpPr txBox="1"/>
      </xdr:nvSpPr>
      <xdr:spPr>
        <a:xfrm>
          <a:off x="830795" y="1589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63050</xdr:rowOff>
    </xdr:from>
    <xdr:to>
      <xdr:col>55</xdr:col>
      <xdr:colOff>0</xdr:colOff>
      <xdr:row>37</xdr:row>
      <xdr:rowOff>72387</xdr:rowOff>
    </xdr:to>
    <xdr:cxnSp macro="">
      <xdr:nvCxnSpPr>
        <xdr:cNvPr id="296" name="直線コネクタ 295"/>
        <xdr:cNvCxnSpPr/>
      </xdr:nvCxnSpPr>
      <xdr:spPr>
        <a:xfrm>
          <a:off x="9639300" y="6406700"/>
          <a:ext cx="838200" cy="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163964</xdr:rowOff>
    </xdr:from>
    <xdr:to>
      <xdr:col>50</xdr:col>
      <xdr:colOff>114300</xdr:colOff>
      <xdr:row>37</xdr:row>
      <xdr:rowOff>63050</xdr:rowOff>
    </xdr:to>
    <xdr:cxnSp macro="">
      <xdr:nvCxnSpPr>
        <xdr:cNvPr id="299" name="直線コネクタ 298"/>
        <xdr:cNvCxnSpPr/>
      </xdr:nvCxnSpPr>
      <xdr:spPr>
        <a:xfrm>
          <a:off x="8750300" y="5993264"/>
          <a:ext cx="889000" cy="4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163964</xdr:rowOff>
    </xdr:from>
    <xdr:to>
      <xdr:col>45</xdr:col>
      <xdr:colOff>177800</xdr:colOff>
      <xdr:row>37</xdr:row>
      <xdr:rowOff>74297</xdr:rowOff>
    </xdr:to>
    <xdr:cxnSp macro="">
      <xdr:nvCxnSpPr>
        <xdr:cNvPr id="302" name="直線コネクタ 301"/>
        <xdr:cNvCxnSpPr/>
      </xdr:nvCxnSpPr>
      <xdr:spPr>
        <a:xfrm flipV="1">
          <a:off x="7861300" y="5993264"/>
          <a:ext cx="889000" cy="42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59971</xdr:rowOff>
    </xdr:from>
    <xdr:to>
      <xdr:col>41</xdr:col>
      <xdr:colOff>50800</xdr:colOff>
      <xdr:row>37</xdr:row>
      <xdr:rowOff>74297</xdr:rowOff>
    </xdr:to>
    <xdr:cxnSp macro="">
      <xdr:nvCxnSpPr>
        <xdr:cNvPr id="305" name="直線コネクタ 304"/>
        <xdr:cNvCxnSpPr/>
      </xdr:nvCxnSpPr>
      <xdr:spPr>
        <a:xfrm>
          <a:off x="6972300" y="6403621"/>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21587</xdr:rowOff>
    </xdr:from>
    <xdr:to>
      <xdr:col>55</xdr:col>
      <xdr:colOff>50800</xdr:colOff>
      <xdr:row>37</xdr:row>
      <xdr:rowOff>123187</xdr:rowOff>
    </xdr:to>
    <xdr:sp macro="" textlink="">
      <xdr:nvSpPr>
        <xdr:cNvPr id="315" name="楕円 314"/>
        <xdr:cNvSpPr/>
      </xdr:nvSpPr>
      <xdr:spPr>
        <a:xfrm>
          <a:off x="10426700" y="63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44464</xdr:rowOff>
    </xdr:from>
    <xdr:ext cx="599010" cy="259045"/>
    <xdr:sp macro="" textlink="">
      <xdr:nvSpPr>
        <xdr:cNvPr id="316" name="補助費等該当値テキスト"/>
        <xdr:cNvSpPr txBox="1"/>
      </xdr:nvSpPr>
      <xdr:spPr>
        <a:xfrm>
          <a:off x="10528300" y="621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12250</xdr:rowOff>
    </xdr:from>
    <xdr:to>
      <xdr:col>50</xdr:col>
      <xdr:colOff>165100</xdr:colOff>
      <xdr:row>37</xdr:row>
      <xdr:rowOff>113850</xdr:rowOff>
    </xdr:to>
    <xdr:sp macro="" textlink="">
      <xdr:nvSpPr>
        <xdr:cNvPr id="317" name="楕円 316"/>
        <xdr:cNvSpPr/>
      </xdr:nvSpPr>
      <xdr:spPr>
        <a:xfrm>
          <a:off x="9588500" y="63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130377</xdr:rowOff>
    </xdr:from>
    <xdr:ext cx="599010" cy="259045"/>
    <xdr:sp macro="" textlink="">
      <xdr:nvSpPr>
        <xdr:cNvPr id="318" name="テキスト ボックス 317"/>
        <xdr:cNvSpPr txBox="1"/>
      </xdr:nvSpPr>
      <xdr:spPr>
        <a:xfrm>
          <a:off x="9339795" y="613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113164</xdr:rowOff>
    </xdr:from>
    <xdr:to>
      <xdr:col>46</xdr:col>
      <xdr:colOff>38100</xdr:colOff>
      <xdr:row>35</xdr:row>
      <xdr:rowOff>43314</xdr:rowOff>
    </xdr:to>
    <xdr:sp macro="" textlink="">
      <xdr:nvSpPr>
        <xdr:cNvPr id="319" name="楕円 318"/>
        <xdr:cNvSpPr/>
      </xdr:nvSpPr>
      <xdr:spPr>
        <a:xfrm>
          <a:off x="8699500" y="59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59841</xdr:rowOff>
    </xdr:from>
    <xdr:ext cx="599010" cy="259045"/>
    <xdr:sp macro="" textlink="">
      <xdr:nvSpPr>
        <xdr:cNvPr id="320" name="テキスト ボックス 319"/>
        <xdr:cNvSpPr txBox="1"/>
      </xdr:nvSpPr>
      <xdr:spPr>
        <a:xfrm>
          <a:off x="8450795" y="57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23497</xdr:rowOff>
    </xdr:from>
    <xdr:to>
      <xdr:col>41</xdr:col>
      <xdr:colOff>101600</xdr:colOff>
      <xdr:row>37</xdr:row>
      <xdr:rowOff>125097</xdr:rowOff>
    </xdr:to>
    <xdr:sp macro="" textlink="">
      <xdr:nvSpPr>
        <xdr:cNvPr id="321" name="楕円 320"/>
        <xdr:cNvSpPr/>
      </xdr:nvSpPr>
      <xdr:spPr>
        <a:xfrm>
          <a:off x="7810500" y="63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141624</xdr:rowOff>
    </xdr:from>
    <xdr:ext cx="599010" cy="259045"/>
    <xdr:sp macro="" textlink="">
      <xdr:nvSpPr>
        <xdr:cNvPr id="322" name="テキスト ボックス 321"/>
        <xdr:cNvSpPr txBox="1"/>
      </xdr:nvSpPr>
      <xdr:spPr>
        <a:xfrm>
          <a:off x="7561795" y="614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9171</xdr:rowOff>
    </xdr:from>
    <xdr:to>
      <xdr:col>36</xdr:col>
      <xdr:colOff>165100</xdr:colOff>
      <xdr:row>37</xdr:row>
      <xdr:rowOff>110771</xdr:rowOff>
    </xdr:to>
    <xdr:sp macro="" textlink="">
      <xdr:nvSpPr>
        <xdr:cNvPr id="323" name="楕円 322"/>
        <xdr:cNvSpPr/>
      </xdr:nvSpPr>
      <xdr:spPr>
        <a:xfrm>
          <a:off x="6921500" y="63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127298</xdr:rowOff>
    </xdr:from>
    <xdr:ext cx="599010" cy="259045"/>
    <xdr:sp macro="" textlink="">
      <xdr:nvSpPr>
        <xdr:cNvPr id="324" name="テキスト ボックス 323"/>
        <xdr:cNvSpPr txBox="1"/>
      </xdr:nvSpPr>
      <xdr:spPr>
        <a:xfrm>
          <a:off x="6672795" y="612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117091</xdr:rowOff>
    </xdr:from>
    <xdr:to>
      <xdr:col>55</xdr:col>
      <xdr:colOff>0</xdr:colOff>
      <xdr:row>58</xdr:row>
      <xdr:rowOff>40008</xdr:rowOff>
    </xdr:to>
    <xdr:cxnSp macro="">
      <xdr:nvCxnSpPr>
        <xdr:cNvPr id="355" name="直線コネクタ 354"/>
        <xdr:cNvCxnSpPr/>
      </xdr:nvCxnSpPr>
      <xdr:spPr>
        <a:xfrm flipV="1">
          <a:off x="9639300" y="9889741"/>
          <a:ext cx="838200" cy="9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139615</xdr:rowOff>
    </xdr:from>
    <xdr:to>
      <xdr:col>50</xdr:col>
      <xdr:colOff>114300</xdr:colOff>
      <xdr:row>58</xdr:row>
      <xdr:rowOff>40008</xdr:rowOff>
    </xdr:to>
    <xdr:cxnSp macro="">
      <xdr:nvCxnSpPr>
        <xdr:cNvPr id="358" name="直線コネクタ 357"/>
        <xdr:cNvCxnSpPr/>
      </xdr:nvCxnSpPr>
      <xdr:spPr>
        <a:xfrm>
          <a:off x="8750300" y="9569365"/>
          <a:ext cx="889000" cy="41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139615</xdr:rowOff>
    </xdr:from>
    <xdr:to>
      <xdr:col>45</xdr:col>
      <xdr:colOff>177800</xdr:colOff>
      <xdr:row>57</xdr:row>
      <xdr:rowOff>15609</xdr:rowOff>
    </xdr:to>
    <xdr:cxnSp macro="">
      <xdr:nvCxnSpPr>
        <xdr:cNvPr id="361" name="直線コネクタ 360"/>
        <xdr:cNvCxnSpPr/>
      </xdr:nvCxnSpPr>
      <xdr:spPr>
        <a:xfrm flipV="1">
          <a:off x="7861300" y="9569365"/>
          <a:ext cx="889000" cy="2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15609</xdr:rowOff>
    </xdr:from>
    <xdr:to>
      <xdr:col>41</xdr:col>
      <xdr:colOff>50800</xdr:colOff>
      <xdr:row>57</xdr:row>
      <xdr:rowOff>53038</xdr:rowOff>
    </xdr:to>
    <xdr:cxnSp macro="">
      <xdr:nvCxnSpPr>
        <xdr:cNvPr id="364" name="直線コネクタ 363"/>
        <xdr:cNvCxnSpPr/>
      </xdr:nvCxnSpPr>
      <xdr:spPr>
        <a:xfrm flipV="1">
          <a:off x="6972300" y="9788259"/>
          <a:ext cx="889000" cy="3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66291</xdr:rowOff>
    </xdr:from>
    <xdr:to>
      <xdr:col>55</xdr:col>
      <xdr:colOff>50800</xdr:colOff>
      <xdr:row>57</xdr:row>
      <xdr:rowOff>167891</xdr:rowOff>
    </xdr:to>
    <xdr:sp macro="" textlink="">
      <xdr:nvSpPr>
        <xdr:cNvPr id="374" name="楕円 373"/>
        <xdr:cNvSpPr/>
      </xdr:nvSpPr>
      <xdr:spPr>
        <a:xfrm>
          <a:off x="10426700" y="98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89168</xdr:rowOff>
    </xdr:from>
    <xdr:ext cx="534377" cy="259045"/>
    <xdr:sp macro="" textlink="">
      <xdr:nvSpPr>
        <xdr:cNvPr id="375" name="普通建設事業費該当値テキスト"/>
        <xdr:cNvSpPr txBox="1"/>
      </xdr:nvSpPr>
      <xdr:spPr>
        <a:xfrm>
          <a:off x="10528300" y="969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160658</xdr:rowOff>
    </xdr:from>
    <xdr:to>
      <xdr:col>50</xdr:col>
      <xdr:colOff>165100</xdr:colOff>
      <xdr:row>58</xdr:row>
      <xdr:rowOff>90808</xdr:rowOff>
    </xdr:to>
    <xdr:sp macro="" textlink="">
      <xdr:nvSpPr>
        <xdr:cNvPr id="376" name="楕円 375"/>
        <xdr:cNvSpPr/>
      </xdr:nvSpPr>
      <xdr:spPr>
        <a:xfrm>
          <a:off x="9588500" y="99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81935</xdr:rowOff>
    </xdr:from>
    <xdr:ext cx="534377" cy="259045"/>
    <xdr:sp macro="" textlink="">
      <xdr:nvSpPr>
        <xdr:cNvPr id="377" name="テキスト ボックス 376"/>
        <xdr:cNvSpPr txBox="1"/>
      </xdr:nvSpPr>
      <xdr:spPr>
        <a:xfrm>
          <a:off x="9372111" y="1002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88815</xdr:rowOff>
    </xdr:from>
    <xdr:to>
      <xdr:col>46</xdr:col>
      <xdr:colOff>38100</xdr:colOff>
      <xdr:row>56</xdr:row>
      <xdr:rowOff>18965</xdr:rowOff>
    </xdr:to>
    <xdr:sp macro="" textlink="">
      <xdr:nvSpPr>
        <xdr:cNvPr id="378" name="楕円 377"/>
        <xdr:cNvSpPr/>
      </xdr:nvSpPr>
      <xdr:spPr>
        <a:xfrm>
          <a:off x="8699500" y="95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35492</xdr:rowOff>
    </xdr:from>
    <xdr:ext cx="599010" cy="259045"/>
    <xdr:sp macro="" textlink="">
      <xdr:nvSpPr>
        <xdr:cNvPr id="379" name="テキスト ボックス 378"/>
        <xdr:cNvSpPr txBox="1"/>
      </xdr:nvSpPr>
      <xdr:spPr>
        <a:xfrm>
          <a:off x="8450795" y="92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136259</xdr:rowOff>
    </xdr:from>
    <xdr:to>
      <xdr:col>41</xdr:col>
      <xdr:colOff>101600</xdr:colOff>
      <xdr:row>57</xdr:row>
      <xdr:rowOff>66409</xdr:rowOff>
    </xdr:to>
    <xdr:sp macro="" textlink="">
      <xdr:nvSpPr>
        <xdr:cNvPr id="380" name="楕円 379"/>
        <xdr:cNvSpPr/>
      </xdr:nvSpPr>
      <xdr:spPr>
        <a:xfrm>
          <a:off x="7810500" y="973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82936</xdr:rowOff>
    </xdr:from>
    <xdr:ext cx="599010" cy="259045"/>
    <xdr:sp macro="" textlink="">
      <xdr:nvSpPr>
        <xdr:cNvPr id="381" name="テキスト ボックス 380"/>
        <xdr:cNvSpPr txBox="1"/>
      </xdr:nvSpPr>
      <xdr:spPr>
        <a:xfrm>
          <a:off x="7561795" y="951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2238</xdr:rowOff>
    </xdr:from>
    <xdr:to>
      <xdr:col>36</xdr:col>
      <xdr:colOff>165100</xdr:colOff>
      <xdr:row>57</xdr:row>
      <xdr:rowOff>103838</xdr:rowOff>
    </xdr:to>
    <xdr:sp macro="" textlink="">
      <xdr:nvSpPr>
        <xdr:cNvPr id="382" name="楕円 381"/>
        <xdr:cNvSpPr/>
      </xdr:nvSpPr>
      <xdr:spPr>
        <a:xfrm>
          <a:off x="6921500" y="977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120365</xdr:rowOff>
    </xdr:from>
    <xdr:ext cx="599010" cy="259045"/>
    <xdr:sp macro="" textlink="">
      <xdr:nvSpPr>
        <xdr:cNvPr id="383" name="テキスト ボックス 382"/>
        <xdr:cNvSpPr txBox="1"/>
      </xdr:nvSpPr>
      <xdr:spPr>
        <a:xfrm>
          <a:off x="6672795" y="955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72059</xdr:rowOff>
    </xdr:from>
    <xdr:to>
      <xdr:col>55</xdr:col>
      <xdr:colOff>0</xdr:colOff>
      <xdr:row>78</xdr:row>
      <xdr:rowOff>63436</xdr:rowOff>
    </xdr:to>
    <xdr:cxnSp macro="">
      <xdr:nvCxnSpPr>
        <xdr:cNvPr id="412" name="直線コネクタ 411"/>
        <xdr:cNvCxnSpPr/>
      </xdr:nvCxnSpPr>
      <xdr:spPr>
        <a:xfrm>
          <a:off x="9639300" y="13273709"/>
          <a:ext cx="838200" cy="1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145732</xdr:rowOff>
    </xdr:from>
    <xdr:to>
      <xdr:col>50</xdr:col>
      <xdr:colOff>114300</xdr:colOff>
      <xdr:row>77</xdr:row>
      <xdr:rowOff>72059</xdr:rowOff>
    </xdr:to>
    <xdr:cxnSp macro="">
      <xdr:nvCxnSpPr>
        <xdr:cNvPr id="415" name="直線コネクタ 414"/>
        <xdr:cNvCxnSpPr/>
      </xdr:nvCxnSpPr>
      <xdr:spPr>
        <a:xfrm>
          <a:off x="8750300" y="12833032"/>
          <a:ext cx="889000" cy="4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145732</xdr:rowOff>
    </xdr:from>
    <xdr:to>
      <xdr:col>45</xdr:col>
      <xdr:colOff>177800</xdr:colOff>
      <xdr:row>78</xdr:row>
      <xdr:rowOff>18314</xdr:rowOff>
    </xdr:to>
    <xdr:cxnSp macro="">
      <xdr:nvCxnSpPr>
        <xdr:cNvPr id="418" name="直線コネクタ 417"/>
        <xdr:cNvCxnSpPr/>
      </xdr:nvCxnSpPr>
      <xdr:spPr>
        <a:xfrm flipV="1">
          <a:off x="7861300" y="12833032"/>
          <a:ext cx="889000" cy="55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129197</xdr:rowOff>
    </xdr:from>
    <xdr:to>
      <xdr:col>41</xdr:col>
      <xdr:colOff>50800</xdr:colOff>
      <xdr:row>78</xdr:row>
      <xdr:rowOff>18314</xdr:rowOff>
    </xdr:to>
    <xdr:cxnSp macro="">
      <xdr:nvCxnSpPr>
        <xdr:cNvPr id="421" name="直線コネクタ 420"/>
        <xdr:cNvCxnSpPr/>
      </xdr:nvCxnSpPr>
      <xdr:spPr>
        <a:xfrm>
          <a:off x="6972300" y="12987947"/>
          <a:ext cx="889000" cy="40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12636</xdr:rowOff>
    </xdr:from>
    <xdr:to>
      <xdr:col>55</xdr:col>
      <xdr:colOff>50800</xdr:colOff>
      <xdr:row>78</xdr:row>
      <xdr:rowOff>114236</xdr:rowOff>
    </xdr:to>
    <xdr:sp macro="" textlink="">
      <xdr:nvSpPr>
        <xdr:cNvPr id="431" name="楕円 430"/>
        <xdr:cNvSpPr/>
      </xdr:nvSpPr>
      <xdr:spPr>
        <a:xfrm>
          <a:off x="10426700" y="133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162513</xdr:rowOff>
    </xdr:from>
    <xdr:ext cx="534377" cy="259045"/>
    <xdr:sp macro="" textlink="">
      <xdr:nvSpPr>
        <xdr:cNvPr id="432" name="普通建設事業費 （ うち新規整備　）該当値テキスト"/>
        <xdr:cNvSpPr txBox="1"/>
      </xdr:nvSpPr>
      <xdr:spPr>
        <a:xfrm>
          <a:off x="10528300" y="1336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21259</xdr:rowOff>
    </xdr:from>
    <xdr:to>
      <xdr:col>50</xdr:col>
      <xdr:colOff>165100</xdr:colOff>
      <xdr:row>77</xdr:row>
      <xdr:rowOff>122859</xdr:rowOff>
    </xdr:to>
    <xdr:sp macro="" textlink="">
      <xdr:nvSpPr>
        <xdr:cNvPr id="433" name="楕円 432"/>
        <xdr:cNvSpPr/>
      </xdr:nvSpPr>
      <xdr:spPr>
        <a:xfrm>
          <a:off x="9588500" y="132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139386</xdr:rowOff>
    </xdr:from>
    <xdr:ext cx="534377" cy="259045"/>
    <xdr:sp macro="" textlink="">
      <xdr:nvSpPr>
        <xdr:cNvPr id="434" name="テキスト ボックス 433"/>
        <xdr:cNvSpPr txBox="1"/>
      </xdr:nvSpPr>
      <xdr:spPr>
        <a:xfrm>
          <a:off x="9372111" y="129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94932</xdr:rowOff>
    </xdr:from>
    <xdr:to>
      <xdr:col>46</xdr:col>
      <xdr:colOff>38100</xdr:colOff>
      <xdr:row>75</xdr:row>
      <xdr:rowOff>25082</xdr:rowOff>
    </xdr:to>
    <xdr:sp macro="" textlink="">
      <xdr:nvSpPr>
        <xdr:cNvPr id="435" name="楕円 434"/>
        <xdr:cNvSpPr/>
      </xdr:nvSpPr>
      <xdr:spPr>
        <a:xfrm>
          <a:off x="8699500" y="127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41609</xdr:rowOff>
    </xdr:from>
    <xdr:ext cx="534377" cy="259045"/>
    <xdr:sp macro="" textlink="">
      <xdr:nvSpPr>
        <xdr:cNvPr id="436" name="テキスト ボックス 435"/>
        <xdr:cNvSpPr txBox="1"/>
      </xdr:nvSpPr>
      <xdr:spPr>
        <a:xfrm>
          <a:off x="8483111" y="1255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138964</xdr:rowOff>
    </xdr:from>
    <xdr:to>
      <xdr:col>41</xdr:col>
      <xdr:colOff>101600</xdr:colOff>
      <xdr:row>78</xdr:row>
      <xdr:rowOff>69114</xdr:rowOff>
    </xdr:to>
    <xdr:sp macro="" textlink="">
      <xdr:nvSpPr>
        <xdr:cNvPr id="437" name="楕円 436"/>
        <xdr:cNvSpPr/>
      </xdr:nvSpPr>
      <xdr:spPr>
        <a:xfrm>
          <a:off x="7810500" y="133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60241</xdr:rowOff>
    </xdr:from>
    <xdr:ext cx="534377" cy="259045"/>
    <xdr:sp macro="" textlink="">
      <xdr:nvSpPr>
        <xdr:cNvPr id="438" name="テキスト ボックス 437"/>
        <xdr:cNvSpPr txBox="1"/>
      </xdr:nvSpPr>
      <xdr:spPr>
        <a:xfrm>
          <a:off x="7594111" y="1343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78397</xdr:rowOff>
    </xdr:from>
    <xdr:to>
      <xdr:col>36</xdr:col>
      <xdr:colOff>165100</xdr:colOff>
      <xdr:row>76</xdr:row>
      <xdr:rowOff>8547</xdr:rowOff>
    </xdr:to>
    <xdr:sp macro="" textlink="">
      <xdr:nvSpPr>
        <xdr:cNvPr id="439" name="楕円 438"/>
        <xdr:cNvSpPr/>
      </xdr:nvSpPr>
      <xdr:spPr>
        <a:xfrm>
          <a:off x="6921500" y="129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25074</xdr:rowOff>
    </xdr:from>
    <xdr:ext cx="534377" cy="259045"/>
    <xdr:sp macro="" textlink="">
      <xdr:nvSpPr>
        <xdr:cNvPr id="440" name="テキスト ボックス 439"/>
        <xdr:cNvSpPr txBox="1"/>
      </xdr:nvSpPr>
      <xdr:spPr>
        <a:xfrm>
          <a:off x="6705111" y="1271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34714</xdr:rowOff>
    </xdr:from>
    <xdr:to>
      <xdr:col>55</xdr:col>
      <xdr:colOff>0</xdr:colOff>
      <xdr:row>98</xdr:row>
      <xdr:rowOff>164382</xdr:rowOff>
    </xdr:to>
    <xdr:cxnSp macro="">
      <xdr:nvCxnSpPr>
        <xdr:cNvPr id="471" name="直線コネクタ 470"/>
        <xdr:cNvCxnSpPr/>
      </xdr:nvCxnSpPr>
      <xdr:spPr>
        <a:xfrm flipV="1">
          <a:off x="9639300" y="16836814"/>
          <a:ext cx="838200" cy="12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108610</xdr:rowOff>
    </xdr:from>
    <xdr:to>
      <xdr:col>50</xdr:col>
      <xdr:colOff>114300</xdr:colOff>
      <xdr:row>98</xdr:row>
      <xdr:rowOff>164382</xdr:rowOff>
    </xdr:to>
    <xdr:cxnSp macro="">
      <xdr:nvCxnSpPr>
        <xdr:cNvPr id="474" name="直線コネクタ 473"/>
        <xdr:cNvCxnSpPr/>
      </xdr:nvCxnSpPr>
      <xdr:spPr>
        <a:xfrm>
          <a:off x="8750300" y="16739260"/>
          <a:ext cx="889000" cy="22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108610</xdr:rowOff>
    </xdr:from>
    <xdr:to>
      <xdr:col>45</xdr:col>
      <xdr:colOff>177800</xdr:colOff>
      <xdr:row>98</xdr:row>
      <xdr:rowOff>29632</xdr:rowOff>
    </xdr:to>
    <xdr:cxnSp macro="">
      <xdr:nvCxnSpPr>
        <xdr:cNvPr id="477" name="直線コネクタ 476"/>
        <xdr:cNvCxnSpPr/>
      </xdr:nvCxnSpPr>
      <xdr:spPr>
        <a:xfrm flipV="1">
          <a:off x="7861300" y="16739260"/>
          <a:ext cx="889000" cy="9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29632</xdr:rowOff>
    </xdr:from>
    <xdr:to>
      <xdr:col>41</xdr:col>
      <xdr:colOff>50800</xdr:colOff>
      <xdr:row>98</xdr:row>
      <xdr:rowOff>98092</xdr:rowOff>
    </xdr:to>
    <xdr:cxnSp macro="">
      <xdr:nvCxnSpPr>
        <xdr:cNvPr id="480" name="直線コネクタ 479"/>
        <xdr:cNvCxnSpPr/>
      </xdr:nvCxnSpPr>
      <xdr:spPr>
        <a:xfrm flipV="1">
          <a:off x="6972300" y="16831732"/>
          <a:ext cx="889000" cy="6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155364</xdr:rowOff>
    </xdr:from>
    <xdr:to>
      <xdr:col>55</xdr:col>
      <xdr:colOff>50800</xdr:colOff>
      <xdr:row>98</xdr:row>
      <xdr:rowOff>85514</xdr:rowOff>
    </xdr:to>
    <xdr:sp macro="" textlink="">
      <xdr:nvSpPr>
        <xdr:cNvPr id="490" name="楕円 489"/>
        <xdr:cNvSpPr/>
      </xdr:nvSpPr>
      <xdr:spPr>
        <a:xfrm>
          <a:off x="10426700" y="167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6791</xdr:rowOff>
    </xdr:from>
    <xdr:ext cx="534377" cy="259045"/>
    <xdr:sp macro="" textlink="">
      <xdr:nvSpPr>
        <xdr:cNvPr id="491" name="普通建設事業費 （ うち更新整備　）該当値テキスト"/>
        <xdr:cNvSpPr txBox="1"/>
      </xdr:nvSpPr>
      <xdr:spPr>
        <a:xfrm>
          <a:off x="10528300" y="1663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113582</xdr:rowOff>
    </xdr:from>
    <xdr:to>
      <xdr:col>50</xdr:col>
      <xdr:colOff>165100</xdr:colOff>
      <xdr:row>99</xdr:row>
      <xdr:rowOff>43732</xdr:rowOff>
    </xdr:to>
    <xdr:sp macro="" textlink="">
      <xdr:nvSpPr>
        <xdr:cNvPr id="492" name="楕円 491"/>
        <xdr:cNvSpPr/>
      </xdr:nvSpPr>
      <xdr:spPr>
        <a:xfrm>
          <a:off x="9588500" y="1691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34859</xdr:rowOff>
    </xdr:from>
    <xdr:ext cx="534377" cy="259045"/>
    <xdr:sp macro="" textlink="">
      <xdr:nvSpPr>
        <xdr:cNvPr id="493" name="テキスト ボックス 492"/>
        <xdr:cNvSpPr txBox="1"/>
      </xdr:nvSpPr>
      <xdr:spPr>
        <a:xfrm>
          <a:off x="9372111" y="170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57810</xdr:rowOff>
    </xdr:from>
    <xdr:to>
      <xdr:col>46</xdr:col>
      <xdr:colOff>38100</xdr:colOff>
      <xdr:row>97</xdr:row>
      <xdr:rowOff>159410</xdr:rowOff>
    </xdr:to>
    <xdr:sp macro="" textlink="">
      <xdr:nvSpPr>
        <xdr:cNvPr id="494" name="楕円 493"/>
        <xdr:cNvSpPr/>
      </xdr:nvSpPr>
      <xdr:spPr>
        <a:xfrm>
          <a:off x="8699500" y="166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4487</xdr:rowOff>
    </xdr:from>
    <xdr:ext cx="599010" cy="259045"/>
    <xdr:sp macro="" textlink="">
      <xdr:nvSpPr>
        <xdr:cNvPr id="495" name="テキスト ボックス 494"/>
        <xdr:cNvSpPr txBox="1"/>
      </xdr:nvSpPr>
      <xdr:spPr>
        <a:xfrm>
          <a:off x="8450795" y="1646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150282</xdr:rowOff>
    </xdr:from>
    <xdr:to>
      <xdr:col>41</xdr:col>
      <xdr:colOff>101600</xdr:colOff>
      <xdr:row>98</xdr:row>
      <xdr:rowOff>80432</xdr:rowOff>
    </xdr:to>
    <xdr:sp macro="" textlink="">
      <xdr:nvSpPr>
        <xdr:cNvPr id="496" name="楕円 495"/>
        <xdr:cNvSpPr/>
      </xdr:nvSpPr>
      <xdr:spPr>
        <a:xfrm>
          <a:off x="7810500" y="1678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96959</xdr:rowOff>
    </xdr:from>
    <xdr:ext cx="534377" cy="259045"/>
    <xdr:sp macro="" textlink="">
      <xdr:nvSpPr>
        <xdr:cNvPr id="497" name="テキスト ボックス 496"/>
        <xdr:cNvSpPr txBox="1"/>
      </xdr:nvSpPr>
      <xdr:spPr>
        <a:xfrm>
          <a:off x="7594111" y="1655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47292</xdr:rowOff>
    </xdr:from>
    <xdr:to>
      <xdr:col>36</xdr:col>
      <xdr:colOff>165100</xdr:colOff>
      <xdr:row>98</xdr:row>
      <xdr:rowOff>148892</xdr:rowOff>
    </xdr:to>
    <xdr:sp macro="" textlink="">
      <xdr:nvSpPr>
        <xdr:cNvPr id="498" name="楕円 497"/>
        <xdr:cNvSpPr/>
      </xdr:nvSpPr>
      <xdr:spPr>
        <a:xfrm>
          <a:off x="6921500" y="168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165419</xdr:rowOff>
    </xdr:from>
    <xdr:ext cx="534377" cy="259045"/>
    <xdr:sp macro="" textlink="">
      <xdr:nvSpPr>
        <xdr:cNvPr id="499" name="テキスト ボックス 498"/>
        <xdr:cNvSpPr txBox="1"/>
      </xdr:nvSpPr>
      <xdr:spPr>
        <a:xfrm>
          <a:off x="6705111" y="1662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100348</xdr:rowOff>
    </xdr:from>
    <xdr:to>
      <xdr:col>85</xdr:col>
      <xdr:colOff>127000</xdr:colOff>
      <xdr:row>37</xdr:row>
      <xdr:rowOff>11292</xdr:rowOff>
    </xdr:to>
    <xdr:cxnSp macro="">
      <xdr:nvCxnSpPr>
        <xdr:cNvPr id="530" name="直線コネクタ 529"/>
        <xdr:cNvCxnSpPr/>
      </xdr:nvCxnSpPr>
      <xdr:spPr>
        <a:xfrm flipV="1">
          <a:off x="15481300" y="6272548"/>
          <a:ext cx="838200" cy="8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11292</xdr:rowOff>
    </xdr:from>
    <xdr:to>
      <xdr:col>81</xdr:col>
      <xdr:colOff>50800</xdr:colOff>
      <xdr:row>37</xdr:row>
      <xdr:rowOff>89767</xdr:rowOff>
    </xdr:to>
    <xdr:cxnSp macro="">
      <xdr:nvCxnSpPr>
        <xdr:cNvPr id="533" name="直線コネクタ 532"/>
        <xdr:cNvCxnSpPr/>
      </xdr:nvCxnSpPr>
      <xdr:spPr>
        <a:xfrm flipV="1">
          <a:off x="14592300" y="6354942"/>
          <a:ext cx="889000" cy="7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89767</xdr:rowOff>
    </xdr:from>
    <xdr:to>
      <xdr:col>76</xdr:col>
      <xdr:colOff>114300</xdr:colOff>
      <xdr:row>37</xdr:row>
      <xdr:rowOff>165434</xdr:rowOff>
    </xdr:to>
    <xdr:cxnSp macro="">
      <xdr:nvCxnSpPr>
        <xdr:cNvPr id="536" name="直線コネクタ 535"/>
        <xdr:cNvCxnSpPr/>
      </xdr:nvCxnSpPr>
      <xdr:spPr>
        <a:xfrm flipV="1">
          <a:off x="13703300" y="6433417"/>
          <a:ext cx="8890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165434</xdr:rowOff>
    </xdr:from>
    <xdr:to>
      <xdr:col>71</xdr:col>
      <xdr:colOff>177800</xdr:colOff>
      <xdr:row>38</xdr:row>
      <xdr:rowOff>157874</xdr:rowOff>
    </xdr:to>
    <xdr:cxnSp macro="">
      <xdr:nvCxnSpPr>
        <xdr:cNvPr id="539" name="直線コネクタ 538"/>
        <xdr:cNvCxnSpPr/>
      </xdr:nvCxnSpPr>
      <xdr:spPr>
        <a:xfrm flipV="1">
          <a:off x="12814300" y="6509084"/>
          <a:ext cx="889000" cy="16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41" name="テキスト ボックス 540"/>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49548</xdr:rowOff>
    </xdr:from>
    <xdr:to>
      <xdr:col>85</xdr:col>
      <xdr:colOff>177800</xdr:colOff>
      <xdr:row>36</xdr:row>
      <xdr:rowOff>151148</xdr:rowOff>
    </xdr:to>
    <xdr:sp macro="" textlink="">
      <xdr:nvSpPr>
        <xdr:cNvPr id="549" name="楕円 548"/>
        <xdr:cNvSpPr/>
      </xdr:nvSpPr>
      <xdr:spPr>
        <a:xfrm>
          <a:off x="16268700" y="62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72425</xdr:rowOff>
    </xdr:from>
    <xdr:ext cx="534377" cy="259045"/>
    <xdr:sp macro="" textlink="">
      <xdr:nvSpPr>
        <xdr:cNvPr id="550" name="災害復旧事業費該当値テキスト"/>
        <xdr:cNvSpPr txBox="1"/>
      </xdr:nvSpPr>
      <xdr:spPr>
        <a:xfrm>
          <a:off x="16370300" y="607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131942</xdr:rowOff>
    </xdr:from>
    <xdr:to>
      <xdr:col>81</xdr:col>
      <xdr:colOff>101600</xdr:colOff>
      <xdr:row>37</xdr:row>
      <xdr:rowOff>62092</xdr:rowOff>
    </xdr:to>
    <xdr:sp macro="" textlink="">
      <xdr:nvSpPr>
        <xdr:cNvPr id="551" name="楕円 550"/>
        <xdr:cNvSpPr/>
      </xdr:nvSpPr>
      <xdr:spPr>
        <a:xfrm>
          <a:off x="15430500" y="63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78619</xdr:rowOff>
    </xdr:from>
    <xdr:ext cx="534377" cy="259045"/>
    <xdr:sp macro="" textlink="">
      <xdr:nvSpPr>
        <xdr:cNvPr id="552" name="テキスト ボックス 551"/>
        <xdr:cNvSpPr txBox="1"/>
      </xdr:nvSpPr>
      <xdr:spPr>
        <a:xfrm>
          <a:off x="15214111" y="60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38967</xdr:rowOff>
    </xdr:from>
    <xdr:to>
      <xdr:col>76</xdr:col>
      <xdr:colOff>165100</xdr:colOff>
      <xdr:row>37</xdr:row>
      <xdr:rowOff>140567</xdr:rowOff>
    </xdr:to>
    <xdr:sp macro="" textlink="">
      <xdr:nvSpPr>
        <xdr:cNvPr id="553" name="楕円 552"/>
        <xdr:cNvSpPr/>
      </xdr:nvSpPr>
      <xdr:spPr>
        <a:xfrm>
          <a:off x="14541500" y="638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157094</xdr:rowOff>
    </xdr:from>
    <xdr:ext cx="534377" cy="259045"/>
    <xdr:sp macro="" textlink="">
      <xdr:nvSpPr>
        <xdr:cNvPr id="554" name="テキスト ボックス 553"/>
        <xdr:cNvSpPr txBox="1"/>
      </xdr:nvSpPr>
      <xdr:spPr>
        <a:xfrm>
          <a:off x="14325111" y="61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114634</xdr:rowOff>
    </xdr:from>
    <xdr:to>
      <xdr:col>72</xdr:col>
      <xdr:colOff>38100</xdr:colOff>
      <xdr:row>38</xdr:row>
      <xdr:rowOff>44783</xdr:rowOff>
    </xdr:to>
    <xdr:sp macro="" textlink="">
      <xdr:nvSpPr>
        <xdr:cNvPr id="555" name="楕円 554"/>
        <xdr:cNvSpPr/>
      </xdr:nvSpPr>
      <xdr:spPr>
        <a:xfrm>
          <a:off x="13652500" y="64582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61311</xdr:rowOff>
    </xdr:from>
    <xdr:ext cx="534377" cy="259045"/>
    <xdr:sp macro="" textlink="">
      <xdr:nvSpPr>
        <xdr:cNvPr id="556" name="テキスト ボックス 555"/>
        <xdr:cNvSpPr txBox="1"/>
      </xdr:nvSpPr>
      <xdr:spPr>
        <a:xfrm>
          <a:off x="13436111" y="623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107074</xdr:rowOff>
    </xdr:from>
    <xdr:to>
      <xdr:col>67</xdr:col>
      <xdr:colOff>101600</xdr:colOff>
      <xdr:row>39</xdr:row>
      <xdr:rowOff>37224</xdr:rowOff>
    </xdr:to>
    <xdr:sp macro="" textlink="">
      <xdr:nvSpPr>
        <xdr:cNvPr id="557" name="楕円 556"/>
        <xdr:cNvSpPr/>
      </xdr:nvSpPr>
      <xdr:spPr>
        <a:xfrm>
          <a:off x="12763500" y="66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28351</xdr:rowOff>
    </xdr:from>
    <xdr:ext cx="469744" cy="259045"/>
    <xdr:sp macro="" textlink="">
      <xdr:nvSpPr>
        <xdr:cNvPr id="558" name="テキスト ボックス 557"/>
        <xdr:cNvSpPr txBox="1"/>
      </xdr:nvSpPr>
      <xdr:spPr>
        <a:xfrm>
          <a:off x="12579428" y="67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80728</xdr:rowOff>
    </xdr:from>
    <xdr:to>
      <xdr:col>85</xdr:col>
      <xdr:colOff>127000</xdr:colOff>
      <xdr:row>77</xdr:row>
      <xdr:rowOff>141734</xdr:rowOff>
    </xdr:to>
    <xdr:cxnSp macro="">
      <xdr:nvCxnSpPr>
        <xdr:cNvPr id="640" name="直線コネクタ 639"/>
        <xdr:cNvCxnSpPr/>
      </xdr:nvCxnSpPr>
      <xdr:spPr>
        <a:xfrm flipV="1">
          <a:off x="15481300" y="13282378"/>
          <a:ext cx="838200" cy="6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141734</xdr:rowOff>
    </xdr:from>
    <xdr:to>
      <xdr:col>81</xdr:col>
      <xdr:colOff>50800</xdr:colOff>
      <xdr:row>77</xdr:row>
      <xdr:rowOff>147527</xdr:rowOff>
    </xdr:to>
    <xdr:cxnSp macro="">
      <xdr:nvCxnSpPr>
        <xdr:cNvPr id="643" name="直線コネクタ 642"/>
        <xdr:cNvCxnSpPr/>
      </xdr:nvCxnSpPr>
      <xdr:spPr>
        <a:xfrm flipV="1">
          <a:off x="14592300" y="13343384"/>
          <a:ext cx="889000" cy="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146574</xdr:rowOff>
    </xdr:from>
    <xdr:to>
      <xdr:col>76</xdr:col>
      <xdr:colOff>114300</xdr:colOff>
      <xdr:row>77</xdr:row>
      <xdr:rowOff>147527</xdr:rowOff>
    </xdr:to>
    <xdr:cxnSp macro="">
      <xdr:nvCxnSpPr>
        <xdr:cNvPr id="646" name="直線コネクタ 645"/>
        <xdr:cNvCxnSpPr/>
      </xdr:nvCxnSpPr>
      <xdr:spPr>
        <a:xfrm>
          <a:off x="13703300" y="1334822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146574</xdr:rowOff>
    </xdr:from>
    <xdr:to>
      <xdr:col>71</xdr:col>
      <xdr:colOff>177800</xdr:colOff>
      <xdr:row>77</xdr:row>
      <xdr:rowOff>156212</xdr:rowOff>
    </xdr:to>
    <xdr:cxnSp macro="">
      <xdr:nvCxnSpPr>
        <xdr:cNvPr id="649" name="直線コネクタ 648"/>
        <xdr:cNvCxnSpPr/>
      </xdr:nvCxnSpPr>
      <xdr:spPr>
        <a:xfrm flipV="1">
          <a:off x="12814300" y="13348224"/>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29928</xdr:rowOff>
    </xdr:from>
    <xdr:to>
      <xdr:col>85</xdr:col>
      <xdr:colOff>177800</xdr:colOff>
      <xdr:row>77</xdr:row>
      <xdr:rowOff>131528</xdr:rowOff>
    </xdr:to>
    <xdr:sp macro="" textlink="">
      <xdr:nvSpPr>
        <xdr:cNvPr id="659" name="楕円 658"/>
        <xdr:cNvSpPr/>
      </xdr:nvSpPr>
      <xdr:spPr>
        <a:xfrm>
          <a:off x="16268700" y="132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52805</xdr:rowOff>
    </xdr:from>
    <xdr:ext cx="599010" cy="259045"/>
    <xdr:sp macro="" textlink="">
      <xdr:nvSpPr>
        <xdr:cNvPr id="660" name="公債費該当値テキスト"/>
        <xdr:cNvSpPr txBox="1"/>
      </xdr:nvSpPr>
      <xdr:spPr>
        <a:xfrm>
          <a:off x="16370300" y="1308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90934</xdr:rowOff>
    </xdr:from>
    <xdr:to>
      <xdr:col>81</xdr:col>
      <xdr:colOff>101600</xdr:colOff>
      <xdr:row>78</xdr:row>
      <xdr:rowOff>21084</xdr:rowOff>
    </xdr:to>
    <xdr:sp macro="" textlink="">
      <xdr:nvSpPr>
        <xdr:cNvPr id="661" name="楕円 660"/>
        <xdr:cNvSpPr/>
      </xdr:nvSpPr>
      <xdr:spPr>
        <a:xfrm>
          <a:off x="15430500" y="132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37611</xdr:rowOff>
    </xdr:from>
    <xdr:ext cx="534377" cy="259045"/>
    <xdr:sp macro="" textlink="">
      <xdr:nvSpPr>
        <xdr:cNvPr id="662" name="テキスト ボックス 661"/>
        <xdr:cNvSpPr txBox="1"/>
      </xdr:nvSpPr>
      <xdr:spPr>
        <a:xfrm>
          <a:off x="15214111" y="1306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96727</xdr:rowOff>
    </xdr:from>
    <xdr:to>
      <xdr:col>76</xdr:col>
      <xdr:colOff>165100</xdr:colOff>
      <xdr:row>78</xdr:row>
      <xdr:rowOff>26877</xdr:rowOff>
    </xdr:to>
    <xdr:sp macro="" textlink="">
      <xdr:nvSpPr>
        <xdr:cNvPr id="663" name="楕円 662"/>
        <xdr:cNvSpPr/>
      </xdr:nvSpPr>
      <xdr:spPr>
        <a:xfrm>
          <a:off x="14541500" y="1329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43404</xdr:rowOff>
    </xdr:from>
    <xdr:ext cx="534377" cy="259045"/>
    <xdr:sp macro="" textlink="">
      <xdr:nvSpPr>
        <xdr:cNvPr id="664" name="テキスト ボックス 663"/>
        <xdr:cNvSpPr txBox="1"/>
      </xdr:nvSpPr>
      <xdr:spPr>
        <a:xfrm>
          <a:off x="14325111" y="1307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95774</xdr:rowOff>
    </xdr:from>
    <xdr:to>
      <xdr:col>72</xdr:col>
      <xdr:colOff>38100</xdr:colOff>
      <xdr:row>78</xdr:row>
      <xdr:rowOff>25924</xdr:rowOff>
    </xdr:to>
    <xdr:sp macro="" textlink="">
      <xdr:nvSpPr>
        <xdr:cNvPr id="665" name="楕円 664"/>
        <xdr:cNvSpPr/>
      </xdr:nvSpPr>
      <xdr:spPr>
        <a:xfrm>
          <a:off x="13652500" y="1329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42451</xdr:rowOff>
    </xdr:from>
    <xdr:ext cx="534377" cy="259045"/>
    <xdr:sp macro="" textlink="">
      <xdr:nvSpPr>
        <xdr:cNvPr id="666" name="テキスト ボックス 665"/>
        <xdr:cNvSpPr txBox="1"/>
      </xdr:nvSpPr>
      <xdr:spPr>
        <a:xfrm>
          <a:off x="13436111" y="1307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105412</xdr:rowOff>
    </xdr:from>
    <xdr:to>
      <xdr:col>67</xdr:col>
      <xdr:colOff>101600</xdr:colOff>
      <xdr:row>78</xdr:row>
      <xdr:rowOff>35562</xdr:rowOff>
    </xdr:to>
    <xdr:sp macro="" textlink="">
      <xdr:nvSpPr>
        <xdr:cNvPr id="667" name="楕円 666"/>
        <xdr:cNvSpPr/>
      </xdr:nvSpPr>
      <xdr:spPr>
        <a:xfrm>
          <a:off x="12763500" y="133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52089</xdr:rowOff>
    </xdr:from>
    <xdr:ext cx="534377" cy="259045"/>
    <xdr:sp macro="" textlink="">
      <xdr:nvSpPr>
        <xdr:cNvPr id="668" name="テキスト ボックス 667"/>
        <xdr:cNvSpPr txBox="1"/>
      </xdr:nvSpPr>
      <xdr:spPr>
        <a:xfrm>
          <a:off x="12547111" y="1308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58795</xdr:rowOff>
    </xdr:from>
    <xdr:to>
      <xdr:col>85</xdr:col>
      <xdr:colOff>127000</xdr:colOff>
      <xdr:row>98</xdr:row>
      <xdr:rowOff>63264</xdr:rowOff>
    </xdr:to>
    <xdr:cxnSp macro="">
      <xdr:nvCxnSpPr>
        <xdr:cNvPr id="697" name="直線コネクタ 696"/>
        <xdr:cNvCxnSpPr/>
      </xdr:nvCxnSpPr>
      <xdr:spPr>
        <a:xfrm>
          <a:off x="15481300" y="16860895"/>
          <a:ext cx="8382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8" name="積立金平均値テキスト"/>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58795</xdr:rowOff>
    </xdr:from>
    <xdr:to>
      <xdr:col>81</xdr:col>
      <xdr:colOff>50800</xdr:colOff>
      <xdr:row>98</xdr:row>
      <xdr:rowOff>86427</xdr:rowOff>
    </xdr:to>
    <xdr:cxnSp macro="">
      <xdr:nvCxnSpPr>
        <xdr:cNvPr id="700" name="直線コネクタ 699"/>
        <xdr:cNvCxnSpPr/>
      </xdr:nvCxnSpPr>
      <xdr:spPr>
        <a:xfrm flipV="1">
          <a:off x="14592300" y="16860895"/>
          <a:ext cx="889000" cy="2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86427</xdr:rowOff>
    </xdr:from>
    <xdr:to>
      <xdr:col>76</xdr:col>
      <xdr:colOff>114300</xdr:colOff>
      <xdr:row>98</xdr:row>
      <xdr:rowOff>89866</xdr:rowOff>
    </xdr:to>
    <xdr:cxnSp macro="">
      <xdr:nvCxnSpPr>
        <xdr:cNvPr id="703" name="直線コネクタ 702"/>
        <xdr:cNvCxnSpPr/>
      </xdr:nvCxnSpPr>
      <xdr:spPr>
        <a:xfrm flipV="1">
          <a:off x="13703300" y="16888527"/>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25931</xdr:rowOff>
    </xdr:from>
    <xdr:ext cx="534377" cy="259045"/>
    <xdr:sp macro="" textlink="">
      <xdr:nvSpPr>
        <xdr:cNvPr id="705" name="テキスト ボックス 704"/>
        <xdr:cNvSpPr txBox="1"/>
      </xdr:nvSpPr>
      <xdr:spPr>
        <a:xfrm>
          <a:off x="14325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25614</xdr:rowOff>
    </xdr:from>
    <xdr:to>
      <xdr:col>71</xdr:col>
      <xdr:colOff>177800</xdr:colOff>
      <xdr:row>98</xdr:row>
      <xdr:rowOff>89866</xdr:rowOff>
    </xdr:to>
    <xdr:cxnSp macro="">
      <xdr:nvCxnSpPr>
        <xdr:cNvPr id="706" name="直線コネクタ 705"/>
        <xdr:cNvCxnSpPr/>
      </xdr:nvCxnSpPr>
      <xdr:spPr>
        <a:xfrm>
          <a:off x="12814300" y="16827714"/>
          <a:ext cx="889000" cy="6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37775</xdr:rowOff>
    </xdr:from>
    <xdr:ext cx="534377" cy="259045"/>
    <xdr:sp macro="" textlink="">
      <xdr:nvSpPr>
        <xdr:cNvPr id="708" name="テキスト ボックス 707"/>
        <xdr:cNvSpPr txBox="1"/>
      </xdr:nvSpPr>
      <xdr:spPr>
        <a:xfrm>
          <a:off x="13436111" y="17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10" name="テキスト ボックス 709"/>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12464</xdr:rowOff>
    </xdr:from>
    <xdr:to>
      <xdr:col>85</xdr:col>
      <xdr:colOff>177800</xdr:colOff>
      <xdr:row>98</xdr:row>
      <xdr:rowOff>114064</xdr:rowOff>
    </xdr:to>
    <xdr:sp macro="" textlink="">
      <xdr:nvSpPr>
        <xdr:cNvPr id="716" name="楕円 715"/>
        <xdr:cNvSpPr/>
      </xdr:nvSpPr>
      <xdr:spPr>
        <a:xfrm>
          <a:off x="16268700" y="168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35341</xdr:rowOff>
    </xdr:from>
    <xdr:ext cx="534377" cy="259045"/>
    <xdr:sp macro="" textlink="">
      <xdr:nvSpPr>
        <xdr:cNvPr id="717" name="積立金該当値テキスト"/>
        <xdr:cNvSpPr txBox="1"/>
      </xdr:nvSpPr>
      <xdr:spPr>
        <a:xfrm>
          <a:off x="16370300" y="1666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7995</xdr:rowOff>
    </xdr:from>
    <xdr:to>
      <xdr:col>81</xdr:col>
      <xdr:colOff>101600</xdr:colOff>
      <xdr:row>98</xdr:row>
      <xdr:rowOff>109595</xdr:rowOff>
    </xdr:to>
    <xdr:sp macro="" textlink="">
      <xdr:nvSpPr>
        <xdr:cNvPr id="718" name="楕円 717"/>
        <xdr:cNvSpPr/>
      </xdr:nvSpPr>
      <xdr:spPr>
        <a:xfrm>
          <a:off x="15430500" y="168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126122</xdr:rowOff>
    </xdr:from>
    <xdr:ext cx="534377" cy="259045"/>
    <xdr:sp macro="" textlink="">
      <xdr:nvSpPr>
        <xdr:cNvPr id="719" name="テキスト ボックス 718"/>
        <xdr:cNvSpPr txBox="1"/>
      </xdr:nvSpPr>
      <xdr:spPr>
        <a:xfrm>
          <a:off x="15214111" y="165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35627</xdr:rowOff>
    </xdr:from>
    <xdr:to>
      <xdr:col>76</xdr:col>
      <xdr:colOff>165100</xdr:colOff>
      <xdr:row>98</xdr:row>
      <xdr:rowOff>137227</xdr:rowOff>
    </xdr:to>
    <xdr:sp macro="" textlink="">
      <xdr:nvSpPr>
        <xdr:cNvPr id="720" name="楕円 719"/>
        <xdr:cNvSpPr/>
      </xdr:nvSpPr>
      <xdr:spPr>
        <a:xfrm>
          <a:off x="14541500" y="16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153754</xdr:rowOff>
    </xdr:from>
    <xdr:ext cx="534377" cy="259045"/>
    <xdr:sp macro="" textlink="">
      <xdr:nvSpPr>
        <xdr:cNvPr id="721" name="テキスト ボックス 720"/>
        <xdr:cNvSpPr txBox="1"/>
      </xdr:nvSpPr>
      <xdr:spPr>
        <a:xfrm>
          <a:off x="14325111" y="166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39066</xdr:rowOff>
    </xdr:from>
    <xdr:to>
      <xdr:col>72</xdr:col>
      <xdr:colOff>38100</xdr:colOff>
      <xdr:row>98</xdr:row>
      <xdr:rowOff>140666</xdr:rowOff>
    </xdr:to>
    <xdr:sp macro="" textlink="">
      <xdr:nvSpPr>
        <xdr:cNvPr id="722" name="楕円 721"/>
        <xdr:cNvSpPr/>
      </xdr:nvSpPr>
      <xdr:spPr>
        <a:xfrm>
          <a:off x="13652500" y="168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157193</xdr:rowOff>
    </xdr:from>
    <xdr:ext cx="534377" cy="259045"/>
    <xdr:sp macro="" textlink="">
      <xdr:nvSpPr>
        <xdr:cNvPr id="723" name="テキスト ボックス 722"/>
        <xdr:cNvSpPr txBox="1"/>
      </xdr:nvSpPr>
      <xdr:spPr>
        <a:xfrm>
          <a:off x="13436111" y="166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146264</xdr:rowOff>
    </xdr:from>
    <xdr:to>
      <xdr:col>67</xdr:col>
      <xdr:colOff>101600</xdr:colOff>
      <xdr:row>98</xdr:row>
      <xdr:rowOff>76414</xdr:rowOff>
    </xdr:to>
    <xdr:sp macro="" textlink="">
      <xdr:nvSpPr>
        <xdr:cNvPr id="724" name="楕円 723"/>
        <xdr:cNvSpPr/>
      </xdr:nvSpPr>
      <xdr:spPr>
        <a:xfrm>
          <a:off x="12763500" y="167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92941</xdr:rowOff>
    </xdr:from>
    <xdr:ext cx="534377" cy="259045"/>
    <xdr:sp macro="" textlink="">
      <xdr:nvSpPr>
        <xdr:cNvPr id="725" name="テキスト ボックス 724"/>
        <xdr:cNvSpPr txBox="1"/>
      </xdr:nvSpPr>
      <xdr:spPr>
        <a:xfrm>
          <a:off x="12547111" y="165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116611</xdr:rowOff>
    </xdr:from>
    <xdr:to>
      <xdr:col>116</xdr:col>
      <xdr:colOff>63500</xdr:colOff>
      <xdr:row>58</xdr:row>
      <xdr:rowOff>116863</xdr:rowOff>
    </xdr:to>
    <xdr:cxnSp macro="">
      <xdr:nvCxnSpPr>
        <xdr:cNvPr id="811" name="直線コネクタ 810"/>
        <xdr:cNvCxnSpPr/>
      </xdr:nvCxnSpPr>
      <xdr:spPr>
        <a:xfrm flipV="1">
          <a:off x="21323300" y="10060711"/>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91466</xdr:rowOff>
    </xdr:from>
    <xdr:to>
      <xdr:col>111</xdr:col>
      <xdr:colOff>177800</xdr:colOff>
      <xdr:row>58</xdr:row>
      <xdr:rowOff>116863</xdr:rowOff>
    </xdr:to>
    <xdr:cxnSp macro="">
      <xdr:nvCxnSpPr>
        <xdr:cNvPr id="814" name="直線コネクタ 813"/>
        <xdr:cNvCxnSpPr/>
      </xdr:nvCxnSpPr>
      <xdr:spPr>
        <a:xfrm>
          <a:off x="20434300" y="10035566"/>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66022</xdr:rowOff>
    </xdr:from>
    <xdr:to>
      <xdr:col>107</xdr:col>
      <xdr:colOff>50800</xdr:colOff>
      <xdr:row>58</xdr:row>
      <xdr:rowOff>91466</xdr:rowOff>
    </xdr:to>
    <xdr:cxnSp macro="">
      <xdr:nvCxnSpPr>
        <xdr:cNvPr id="817" name="直線コネクタ 816"/>
        <xdr:cNvCxnSpPr/>
      </xdr:nvCxnSpPr>
      <xdr:spPr>
        <a:xfrm>
          <a:off x="19545300" y="10010122"/>
          <a:ext cx="889000" cy="2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64902</xdr:rowOff>
    </xdr:from>
    <xdr:to>
      <xdr:col>102</xdr:col>
      <xdr:colOff>114300</xdr:colOff>
      <xdr:row>58</xdr:row>
      <xdr:rowOff>66022</xdr:rowOff>
    </xdr:to>
    <xdr:cxnSp macro="">
      <xdr:nvCxnSpPr>
        <xdr:cNvPr id="820" name="直線コネクタ 819"/>
        <xdr:cNvCxnSpPr/>
      </xdr:nvCxnSpPr>
      <xdr:spPr>
        <a:xfrm>
          <a:off x="18656300" y="10009002"/>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65811</xdr:rowOff>
    </xdr:from>
    <xdr:to>
      <xdr:col>116</xdr:col>
      <xdr:colOff>114300</xdr:colOff>
      <xdr:row>58</xdr:row>
      <xdr:rowOff>167411</xdr:rowOff>
    </xdr:to>
    <xdr:sp macro="" textlink="">
      <xdr:nvSpPr>
        <xdr:cNvPr id="830" name="楕円 829"/>
        <xdr:cNvSpPr/>
      </xdr:nvSpPr>
      <xdr:spPr>
        <a:xfrm>
          <a:off x="22110700" y="100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152188</xdr:rowOff>
    </xdr:from>
    <xdr:ext cx="469744" cy="259045"/>
    <xdr:sp macro="" textlink="">
      <xdr:nvSpPr>
        <xdr:cNvPr id="831" name="貸付金該当値テキスト"/>
        <xdr:cNvSpPr txBox="1"/>
      </xdr:nvSpPr>
      <xdr:spPr>
        <a:xfrm>
          <a:off x="22212300" y="992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66063</xdr:rowOff>
    </xdr:from>
    <xdr:to>
      <xdr:col>112</xdr:col>
      <xdr:colOff>38100</xdr:colOff>
      <xdr:row>58</xdr:row>
      <xdr:rowOff>167663</xdr:rowOff>
    </xdr:to>
    <xdr:sp macro="" textlink="">
      <xdr:nvSpPr>
        <xdr:cNvPr id="832" name="楕円 831"/>
        <xdr:cNvSpPr/>
      </xdr:nvSpPr>
      <xdr:spPr>
        <a:xfrm>
          <a:off x="21272500" y="1001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158790</xdr:rowOff>
    </xdr:from>
    <xdr:ext cx="378565" cy="259045"/>
    <xdr:sp macro="" textlink="">
      <xdr:nvSpPr>
        <xdr:cNvPr id="833" name="テキスト ボックス 832"/>
        <xdr:cNvSpPr txBox="1"/>
      </xdr:nvSpPr>
      <xdr:spPr>
        <a:xfrm>
          <a:off x="21134017" y="10102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40666</xdr:rowOff>
    </xdr:from>
    <xdr:to>
      <xdr:col>107</xdr:col>
      <xdr:colOff>101600</xdr:colOff>
      <xdr:row>58</xdr:row>
      <xdr:rowOff>142266</xdr:rowOff>
    </xdr:to>
    <xdr:sp macro="" textlink="">
      <xdr:nvSpPr>
        <xdr:cNvPr id="834" name="楕円 833"/>
        <xdr:cNvSpPr/>
      </xdr:nvSpPr>
      <xdr:spPr>
        <a:xfrm>
          <a:off x="20383500" y="99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133393</xdr:rowOff>
    </xdr:from>
    <xdr:ext cx="469744" cy="259045"/>
    <xdr:sp macro="" textlink="">
      <xdr:nvSpPr>
        <xdr:cNvPr id="835" name="テキスト ボックス 834"/>
        <xdr:cNvSpPr txBox="1"/>
      </xdr:nvSpPr>
      <xdr:spPr>
        <a:xfrm>
          <a:off x="20199428" y="100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15222</xdr:rowOff>
    </xdr:from>
    <xdr:to>
      <xdr:col>102</xdr:col>
      <xdr:colOff>165100</xdr:colOff>
      <xdr:row>58</xdr:row>
      <xdr:rowOff>116822</xdr:rowOff>
    </xdr:to>
    <xdr:sp macro="" textlink="">
      <xdr:nvSpPr>
        <xdr:cNvPr id="836" name="楕円 835"/>
        <xdr:cNvSpPr/>
      </xdr:nvSpPr>
      <xdr:spPr>
        <a:xfrm>
          <a:off x="19494500" y="99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107949</xdr:rowOff>
    </xdr:from>
    <xdr:ext cx="469744" cy="259045"/>
    <xdr:sp macro="" textlink="">
      <xdr:nvSpPr>
        <xdr:cNvPr id="837" name="テキスト ボックス 836"/>
        <xdr:cNvSpPr txBox="1"/>
      </xdr:nvSpPr>
      <xdr:spPr>
        <a:xfrm>
          <a:off x="19310428" y="1005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14102</xdr:rowOff>
    </xdr:from>
    <xdr:to>
      <xdr:col>98</xdr:col>
      <xdr:colOff>38100</xdr:colOff>
      <xdr:row>58</xdr:row>
      <xdr:rowOff>115702</xdr:rowOff>
    </xdr:to>
    <xdr:sp macro="" textlink="">
      <xdr:nvSpPr>
        <xdr:cNvPr id="838" name="楕円 837"/>
        <xdr:cNvSpPr/>
      </xdr:nvSpPr>
      <xdr:spPr>
        <a:xfrm>
          <a:off x="18605500" y="995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106829</xdr:rowOff>
    </xdr:from>
    <xdr:ext cx="469744" cy="259045"/>
    <xdr:sp macro="" textlink="">
      <xdr:nvSpPr>
        <xdr:cNvPr id="839" name="テキスト ボックス 838"/>
        <xdr:cNvSpPr txBox="1"/>
      </xdr:nvSpPr>
      <xdr:spPr>
        <a:xfrm>
          <a:off x="18421428" y="1005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35573</xdr:rowOff>
    </xdr:from>
    <xdr:to>
      <xdr:col>116</xdr:col>
      <xdr:colOff>63500</xdr:colOff>
      <xdr:row>75</xdr:row>
      <xdr:rowOff>74402</xdr:rowOff>
    </xdr:to>
    <xdr:cxnSp macro="">
      <xdr:nvCxnSpPr>
        <xdr:cNvPr id="871" name="直線コネクタ 870"/>
        <xdr:cNvCxnSpPr/>
      </xdr:nvCxnSpPr>
      <xdr:spPr>
        <a:xfrm flipV="1">
          <a:off x="21323300" y="12894323"/>
          <a:ext cx="838200" cy="3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74402</xdr:rowOff>
    </xdr:from>
    <xdr:to>
      <xdr:col>111</xdr:col>
      <xdr:colOff>177800</xdr:colOff>
      <xdr:row>75</xdr:row>
      <xdr:rowOff>95400</xdr:rowOff>
    </xdr:to>
    <xdr:cxnSp macro="">
      <xdr:nvCxnSpPr>
        <xdr:cNvPr id="874" name="直線コネクタ 873"/>
        <xdr:cNvCxnSpPr/>
      </xdr:nvCxnSpPr>
      <xdr:spPr>
        <a:xfrm flipV="1">
          <a:off x="20434300" y="12933152"/>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95400</xdr:rowOff>
    </xdr:from>
    <xdr:to>
      <xdr:col>107</xdr:col>
      <xdr:colOff>50800</xdr:colOff>
      <xdr:row>75</xdr:row>
      <xdr:rowOff>117591</xdr:rowOff>
    </xdr:to>
    <xdr:cxnSp macro="">
      <xdr:nvCxnSpPr>
        <xdr:cNvPr id="877" name="直線コネクタ 876"/>
        <xdr:cNvCxnSpPr/>
      </xdr:nvCxnSpPr>
      <xdr:spPr>
        <a:xfrm flipV="1">
          <a:off x="19545300" y="12954150"/>
          <a:ext cx="8890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117591</xdr:rowOff>
    </xdr:from>
    <xdr:to>
      <xdr:col>102</xdr:col>
      <xdr:colOff>114300</xdr:colOff>
      <xdr:row>75</xdr:row>
      <xdr:rowOff>148371</xdr:rowOff>
    </xdr:to>
    <xdr:cxnSp macro="">
      <xdr:nvCxnSpPr>
        <xdr:cNvPr id="880" name="直線コネクタ 879"/>
        <xdr:cNvCxnSpPr/>
      </xdr:nvCxnSpPr>
      <xdr:spPr>
        <a:xfrm flipV="1">
          <a:off x="18656300" y="12976341"/>
          <a:ext cx="889000" cy="3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156223</xdr:rowOff>
    </xdr:from>
    <xdr:to>
      <xdr:col>116</xdr:col>
      <xdr:colOff>114300</xdr:colOff>
      <xdr:row>75</xdr:row>
      <xdr:rowOff>86373</xdr:rowOff>
    </xdr:to>
    <xdr:sp macro="" textlink="">
      <xdr:nvSpPr>
        <xdr:cNvPr id="890" name="楕円 889"/>
        <xdr:cNvSpPr/>
      </xdr:nvSpPr>
      <xdr:spPr>
        <a:xfrm>
          <a:off x="22110700" y="128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7650</xdr:rowOff>
    </xdr:from>
    <xdr:ext cx="534377" cy="259045"/>
    <xdr:sp macro="" textlink="">
      <xdr:nvSpPr>
        <xdr:cNvPr id="891" name="繰出金該当値テキスト"/>
        <xdr:cNvSpPr txBox="1"/>
      </xdr:nvSpPr>
      <xdr:spPr>
        <a:xfrm>
          <a:off x="22212300" y="126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23602</xdr:rowOff>
    </xdr:from>
    <xdr:to>
      <xdr:col>112</xdr:col>
      <xdr:colOff>38100</xdr:colOff>
      <xdr:row>75</xdr:row>
      <xdr:rowOff>125202</xdr:rowOff>
    </xdr:to>
    <xdr:sp macro="" textlink="">
      <xdr:nvSpPr>
        <xdr:cNvPr id="892" name="楕円 891"/>
        <xdr:cNvSpPr/>
      </xdr:nvSpPr>
      <xdr:spPr>
        <a:xfrm>
          <a:off x="21272500" y="128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141729</xdr:rowOff>
    </xdr:from>
    <xdr:ext cx="534377" cy="259045"/>
    <xdr:sp macro="" textlink="">
      <xdr:nvSpPr>
        <xdr:cNvPr id="893" name="テキスト ボックス 892"/>
        <xdr:cNvSpPr txBox="1"/>
      </xdr:nvSpPr>
      <xdr:spPr>
        <a:xfrm>
          <a:off x="21056111" y="126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44600</xdr:rowOff>
    </xdr:from>
    <xdr:to>
      <xdr:col>107</xdr:col>
      <xdr:colOff>101600</xdr:colOff>
      <xdr:row>75</xdr:row>
      <xdr:rowOff>146200</xdr:rowOff>
    </xdr:to>
    <xdr:sp macro="" textlink="">
      <xdr:nvSpPr>
        <xdr:cNvPr id="894" name="楕円 893"/>
        <xdr:cNvSpPr/>
      </xdr:nvSpPr>
      <xdr:spPr>
        <a:xfrm>
          <a:off x="20383500" y="129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162727</xdr:rowOff>
    </xdr:from>
    <xdr:ext cx="534377" cy="259045"/>
    <xdr:sp macro="" textlink="">
      <xdr:nvSpPr>
        <xdr:cNvPr id="895" name="テキスト ボックス 894"/>
        <xdr:cNvSpPr txBox="1"/>
      </xdr:nvSpPr>
      <xdr:spPr>
        <a:xfrm>
          <a:off x="20167111" y="1267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66791</xdr:rowOff>
    </xdr:from>
    <xdr:to>
      <xdr:col>102</xdr:col>
      <xdr:colOff>165100</xdr:colOff>
      <xdr:row>75</xdr:row>
      <xdr:rowOff>168391</xdr:rowOff>
    </xdr:to>
    <xdr:sp macro="" textlink="">
      <xdr:nvSpPr>
        <xdr:cNvPr id="896" name="楕円 895"/>
        <xdr:cNvSpPr/>
      </xdr:nvSpPr>
      <xdr:spPr>
        <a:xfrm>
          <a:off x="19494500" y="129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159518</xdr:rowOff>
    </xdr:from>
    <xdr:ext cx="534377" cy="259045"/>
    <xdr:sp macro="" textlink="">
      <xdr:nvSpPr>
        <xdr:cNvPr id="897" name="テキスト ボックス 896"/>
        <xdr:cNvSpPr txBox="1"/>
      </xdr:nvSpPr>
      <xdr:spPr>
        <a:xfrm>
          <a:off x="19278111" y="1301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97571</xdr:rowOff>
    </xdr:from>
    <xdr:to>
      <xdr:col>98</xdr:col>
      <xdr:colOff>38100</xdr:colOff>
      <xdr:row>76</xdr:row>
      <xdr:rowOff>27721</xdr:rowOff>
    </xdr:to>
    <xdr:sp macro="" textlink="">
      <xdr:nvSpPr>
        <xdr:cNvPr id="898" name="楕円 897"/>
        <xdr:cNvSpPr/>
      </xdr:nvSpPr>
      <xdr:spPr>
        <a:xfrm>
          <a:off x="18605500" y="129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18848</xdr:rowOff>
    </xdr:from>
    <xdr:ext cx="534377" cy="259045"/>
    <xdr:sp macro="" textlink="">
      <xdr:nvSpPr>
        <xdr:cNvPr id="899" name="テキスト ボックス 898"/>
        <xdr:cNvSpPr txBox="1"/>
      </xdr:nvSpPr>
      <xdr:spPr>
        <a:xfrm>
          <a:off x="18389111" y="1304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年度と比較し扶助費が大きく減少しているが、これは子育て世帯臨時特別給付金の減少によるもの。一方で公債費は繰上償還を行ったため、</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と比較し大きく増加しており、類似団体平均よりも高くなっている。そのほか、災害復旧事業費や普通建設事業費も増加しているが、近年の豪雨災害等による公共土木施設の復旧や防災関連施設の整備にかかる事業費が増加しているものである。人件費は、定員適正化計画に基づいて職員数の削減を行ってきたが、市町村合併により、飛び地・離島地域を抱えたことにより地理的要因や合併後の均衡ある発展、更に災害・原子力対策により各支所に一定数の職員配置が必要であるため、類似団体より高いことが考えられる。</a:t>
          </a:r>
          <a:endParaRPr lang="ja-JP" altLang="ja-JP" sz="1400">
            <a:effectLst/>
          </a:endParaRPr>
        </a:p>
        <a:p>
          <a:r>
            <a:rPr kumimoji="1" lang="ja-JP" altLang="ja-JP" sz="1100">
              <a:solidFill>
                <a:schemeClr val="dk1"/>
              </a:solidFill>
              <a:effectLst/>
              <a:latin typeface="+mn-lt"/>
              <a:ea typeface="+mn-ea"/>
              <a:cs typeface="+mn-cs"/>
            </a:rPr>
            <a:t>その他の項目は多少の増減は見られるが、ほぼ類似団体平均値と大きな差はなく、過去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年間ほぼ横ばいである。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21,369
21,110
130.55
20,958,327
20,174,730
666,996
9,295,032
18,155,103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31686</xdr:rowOff>
    </xdr:from>
    <xdr:to>
      <xdr:col>24</xdr:col>
      <xdr:colOff>63500</xdr:colOff>
      <xdr:row>33</xdr:row>
      <xdr:rowOff>108267</xdr:rowOff>
    </xdr:to>
    <xdr:cxnSp macro="">
      <xdr:nvCxnSpPr>
        <xdr:cNvPr id="61" name="直線コネクタ 60"/>
        <xdr:cNvCxnSpPr/>
      </xdr:nvCxnSpPr>
      <xdr:spPr>
        <a:xfrm flipV="1">
          <a:off x="3797300" y="5689536"/>
          <a:ext cx="8382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108267</xdr:rowOff>
    </xdr:from>
    <xdr:to>
      <xdr:col>19</xdr:col>
      <xdr:colOff>177800</xdr:colOff>
      <xdr:row>33</xdr:row>
      <xdr:rowOff>149416</xdr:rowOff>
    </xdr:to>
    <xdr:cxnSp macro="">
      <xdr:nvCxnSpPr>
        <xdr:cNvPr id="64" name="直線コネクタ 63"/>
        <xdr:cNvCxnSpPr/>
      </xdr:nvCxnSpPr>
      <xdr:spPr>
        <a:xfrm flipV="1">
          <a:off x="2908300" y="5766117"/>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80454</xdr:rowOff>
    </xdr:from>
    <xdr:to>
      <xdr:col>15</xdr:col>
      <xdr:colOff>50800</xdr:colOff>
      <xdr:row>33</xdr:row>
      <xdr:rowOff>149416</xdr:rowOff>
    </xdr:to>
    <xdr:cxnSp macro="">
      <xdr:nvCxnSpPr>
        <xdr:cNvPr id="67" name="直線コネクタ 66"/>
        <xdr:cNvCxnSpPr/>
      </xdr:nvCxnSpPr>
      <xdr:spPr>
        <a:xfrm>
          <a:off x="2019300" y="5738304"/>
          <a:ext cx="889000" cy="6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73406</xdr:rowOff>
    </xdr:from>
    <xdr:to>
      <xdr:col>10</xdr:col>
      <xdr:colOff>114300</xdr:colOff>
      <xdr:row>33</xdr:row>
      <xdr:rowOff>80454</xdr:rowOff>
    </xdr:to>
    <xdr:cxnSp macro="">
      <xdr:nvCxnSpPr>
        <xdr:cNvPr id="70" name="直線コネクタ 69"/>
        <xdr:cNvCxnSpPr/>
      </xdr:nvCxnSpPr>
      <xdr:spPr>
        <a:xfrm>
          <a:off x="1130300" y="5731256"/>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152336</xdr:rowOff>
    </xdr:from>
    <xdr:to>
      <xdr:col>24</xdr:col>
      <xdr:colOff>114300</xdr:colOff>
      <xdr:row>33</xdr:row>
      <xdr:rowOff>82486</xdr:rowOff>
    </xdr:to>
    <xdr:sp macro="" textlink="">
      <xdr:nvSpPr>
        <xdr:cNvPr id="80" name="楕円 79"/>
        <xdr:cNvSpPr/>
      </xdr:nvSpPr>
      <xdr:spPr>
        <a:xfrm>
          <a:off x="4584700" y="563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3763</xdr:rowOff>
    </xdr:from>
    <xdr:ext cx="469744" cy="259045"/>
    <xdr:sp macro="" textlink="">
      <xdr:nvSpPr>
        <xdr:cNvPr id="81" name="議会費該当値テキスト"/>
        <xdr:cNvSpPr txBox="1"/>
      </xdr:nvSpPr>
      <xdr:spPr>
        <a:xfrm>
          <a:off x="4686300" y="549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57467</xdr:rowOff>
    </xdr:from>
    <xdr:to>
      <xdr:col>20</xdr:col>
      <xdr:colOff>38100</xdr:colOff>
      <xdr:row>33</xdr:row>
      <xdr:rowOff>159067</xdr:rowOff>
    </xdr:to>
    <xdr:sp macro="" textlink="">
      <xdr:nvSpPr>
        <xdr:cNvPr id="82" name="楕円 81"/>
        <xdr:cNvSpPr/>
      </xdr:nvSpPr>
      <xdr:spPr>
        <a:xfrm>
          <a:off x="3746500" y="571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4144</xdr:rowOff>
    </xdr:from>
    <xdr:ext cx="469744" cy="259045"/>
    <xdr:sp macro="" textlink="">
      <xdr:nvSpPr>
        <xdr:cNvPr id="83" name="テキスト ボックス 82"/>
        <xdr:cNvSpPr txBox="1"/>
      </xdr:nvSpPr>
      <xdr:spPr>
        <a:xfrm>
          <a:off x="3562428" y="549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98616</xdr:rowOff>
    </xdr:from>
    <xdr:to>
      <xdr:col>15</xdr:col>
      <xdr:colOff>101600</xdr:colOff>
      <xdr:row>34</xdr:row>
      <xdr:rowOff>28766</xdr:rowOff>
    </xdr:to>
    <xdr:sp macro="" textlink="">
      <xdr:nvSpPr>
        <xdr:cNvPr id="84" name="楕円 83"/>
        <xdr:cNvSpPr/>
      </xdr:nvSpPr>
      <xdr:spPr>
        <a:xfrm>
          <a:off x="2857500" y="5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45293</xdr:rowOff>
    </xdr:from>
    <xdr:ext cx="469744" cy="259045"/>
    <xdr:sp macro="" textlink="">
      <xdr:nvSpPr>
        <xdr:cNvPr id="85" name="テキスト ボックス 84"/>
        <xdr:cNvSpPr txBox="1"/>
      </xdr:nvSpPr>
      <xdr:spPr>
        <a:xfrm>
          <a:off x="2673428" y="55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29654</xdr:rowOff>
    </xdr:from>
    <xdr:to>
      <xdr:col>10</xdr:col>
      <xdr:colOff>165100</xdr:colOff>
      <xdr:row>33</xdr:row>
      <xdr:rowOff>131254</xdr:rowOff>
    </xdr:to>
    <xdr:sp macro="" textlink="">
      <xdr:nvSpPr>
        <xdr:cNvPr id="86" name="楕円 85"/>
        <xdr:cNvSpPr/>
      </xdr:nvSpPr>
      <xdr:spPr>
        <a:xfrm>
          <a:off x="1968500" y="568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147781</xdr:rowOff>
    </xdr:from>
    <xdr:ext cx="469744" cy="259045"/>
    <xdr:sp macro="" textlink="">
      <xdr:nvSpPr>
        <xdr:cNvPr id="87" name="テキスト ボックス 86"/>
        <xdr:cNvSpPr txBox="1"/>
      </xdr:nvSpPr>
      <xdr:spPr>
        <a:xfrm>
          <a:off x="1784428" y="546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22606</xdr:rowOff>
    </xdr:from>
    <xdr:to>
      <xdr:col>6</xdr:col>
      <xdr:colOff>38100</xdr:colOff>
      <xdr:row>33</xdr:row>
      <xdr:rowOff>124206</xdr:rowOff>
    </xdr:to>
    <xdr:sp macro="" textlink="">
      <xdr:nvSpPr>
        <xdr:cNvPr id="88" name="楕円 87"/>
        <xdr:cNvSpPr/>
      </xdr:nvSpPr>
      <xdr:spPr>
        <a:xfrm>
          <a:off x="1079500" y="56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140733</xdr:rowOff>
    </xdr:from>
    <xdr:ext cx="469744" cy="259045"/>
    <xdr:sp macro="" textlink="">
      <xdr:nvSpPr>
        <xdr:cNvPr id="89" name="テキスト ボックス 88"/>
        <xdr:cNvSpPr txBox="1"/>
      </xdr:nvSpPr>
      <xdr:spPr>
        <a:xfrm>
          <a:off x="895428" y="545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75705</xdr:rowOff>
    </xdr:from>
    <xdr:to>
      <xdr:col>24</xdr:col>
      <xdr:colOff>63500</xdr:colOff>
      <xdr:row>58</xdr:row>
      <xdr:rowOff>76049</xdr:rowOff>
    </xdr:to>
    <xdr:cxnSp macro="">
      <xdr:nvCxnSpPr>
        <xdr:cNvPr id="120" name="直線コネクタ 119"/>
        <xdr:cNvCxnSpPr/>
      </xdr:nvCxnSpPr>
      <xdr:spPr>
        <a:xfrm flipV="1">
          <a:off x="3797300" y="10019805"/>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146675</xdr:rowOff>
    </xdr:from>
    <xdr:to>
      <xdr:col>19</xdr:col>
      <xdr:colOff>177800</xdr:colOff>
      <xdr:row>58</xdr:row>
      <xdr:rowOff>76049</xdr:rowOff>
    </xdr:to>
    <xdr:cxnSp macro="">
      <xdr:nvCxnSpPr>
        <xdr:cNvPr id="123" name="直線コネクタ 122"/>
        <xdr:cNvCxnSpPr/>
      </xdr:nvCxnSpPr>
      <xdr:spPr>
        <a:xfrm>
          <a:off x="2908300" y="9919325"/>
          <a:ext cx="889000" cy="10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146675</xdr:rowOff>
    </xdr:from>
    <xdr:to>
      <xdr:col>15</xdr:col>
      <xdr:colOff>50800</xdr:colOff>
      <xdr:row>58</xdr:row>
      <xdr:rowOff>81888</xdr:rowOff>
    </xdr:to>
    <xdr:cxnSp macro="">
      <xdr:nvCxnSpPr>
        <xdr:cNvPr id="126" name="直線コネクタ 125"/>
        <xdr:cNvCxnSpPr/>
      </xdr:nvCxnSpPr>
      <xdr:spPr>
        <a:xfrm flipV="1">
          <a:off x="2019300" y="9919325"/>
          <a:ext cx="889000" cy="10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57796</xdr:rowOff>
    </xdr:from>
    <xdr:to>
      <xdr:col>10</xdr:col>
      <xdr:colOff>114300</xdr:colOff>
      <xdr:row>58</xdr:row>
      <xdr:rowOff>81888</xdr:rowOff>
    </xdr:to>
    <xdr:cxnSp macro="">
      <xdr:nvCxnSpPr>
        <xdr:cNvPr id="129" name="直線コネクタ 128"/>
        <xdr:cNvCxnSpPr/>
      </xdr:nvCxnSpPr>
      <xdr:spPr>
        <a:xfrm>
          <a:off x="1130300" y="10001896"/>
          <a:ext cx="889000" cy="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24905</xdr:rowOff>
    </xdr:from>
    <xdr:to>
      <xdr:col>24</xdr:col>
      <xdr:colOff>114300</xdr:colOff>
      <xdr:row>58</xdr:row>
      <xdr:rowOff>126505</xdr:rowOff>
    </xdr:to>
    <xdr:sp macro="" textlink="">
      <xdr:nvSpPr>
        <xdr:cNvPr id="139" name="楕円 138"/>
        <xdr:cNvSpPr/>
      </xdr:nvSpPr>
      <xdr:spPr>
        <a:xfrm>
          <a:off x="4584700" y="996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47782</xdr:rowOff>
    </xdr:from>
    <xdr:ext cx="599010" cy="259045"/>
    <xdr:sp macro="" textlink="">
      <xdr:nvSpPr>
        <xdr:cNvPr id="140" name="総務費該当値テキスト"/>
        <xdr:cNvSpPr txBox="1"/>
      </xdr:nvSpPr>
      <xdr:spPr>
        <a:xfrm>
          <a:off x="4686300" y="982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25249</xdr:rowOff>
    </xdr:from>
    <xdr:to>
      <xdr:col>20</xdr:col>
      <xdr:colOff>38100</xdr:colOff>
      <xdr:row>58</xdr:row>
      <xdr:rowOff>126849</xdr:rowOff>
    </xdr:to>
    <xdr:sp macro="" textlink="">
      <xdr:nvSpPr>
        <xdr:cNvPr id="141" name="楕円 140"/>
        <xdr:cNvSpPr/>
      </xdr:nvSpPr>
      <xdr:spPr>
        <a:xfrm>
          <a:off x="3746500" y="996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143376</xdr:rowOff>
    </xdr:from>
    <xdr:ext cx="599010" cy="259045"/>
    <xdr:sp macro="" textlink="">
      <xdr:nvSpPr>
        <xdr:cNvPr id="142" name="テキスト ボックス 141"/>
        <xdr:cNvSpPr txBox="1"/>
      </xdr:nvSpPr>
      <xdr:spPr>
        <a:xfrm>
          <a:off x="3497795" y="974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95875</xdr:rowOff>
    </xdr:from>
    <xdr:to>
      <xdr:col>15</xdr:col>
      <xdr:colOff>101600</xdr:colOff>
      <xdr:row>58</xdr:row>
      <xdr:rowOff>26025</xdr:rowOff>
    </xdr:to>
    <xdr:sp macro="" textlink="">
      <xdr:nvSpPr>
        <xdr:cNvPr id="143" name="楕円 142"/>
        <xdr:cNvSpPr/>
      </xdr:nvSpPr>
      <xdr:spPr>
        <a:xfrm>
          <a:off x="2857500" y="986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42552</xdr:rowOff>
    </xdr:from>
    <xdr:ext cx="599010" cy="259045"/>
    <xdr:sp macro="" textlink="">
      <xdr:nvSpPr>
        <xdr:cNvPr id="144" name="テキスト ボックス 143"/>
        <xdr:cNvSpPr txBox="1"/>
      </xdr:nvSpPr>
      <xdr:spPr>
        <a:xfrm>
          <a:off x="2608795" y="96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31088</xdr:rowOff>
    </xdr:from>
    <xdr:to>
      <xdr:col>10</xdr:col>
      <xdr:colOff>165100</xdr:colOff>
      <xdr:row>58</xdr:row>
      <xdr:rowOff>132688</xdr:rowOff>
    </xdr:to>
    <xdr:sp macro="" textlink="">
      <xdr:nvSpPr>
        <xdr:cNvPr id="145" name="楕円 144"/>
        <xdr:cNvSpPr/>
      </xdr:nvSpPr>
      <xdr:spPr>
        <a:xfrm>
          <a:off x="1968500" y="99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149215</xdr:rowOff>
    </xdr:from>
    <xdr:ext cx="599010" cy="259045"/>
    <xdr:sp macro="" textlink="">
      <xdr:nvSpPr>
        <xdr:cNvPr id="146" name="テキスト ボックス 145"/>
        <xdr:cNvSpPr txBox="1"/>
      </xdr:nvSpPr>
      <xdr:spPr>
        <a:xfrm>
          <a:off x="1719795" y="975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6996</xdr:rowOff>
    </xdr:from>
    <xdr:to>
      <xdr:col>6</xdr:col>
      <xdr:colOff>38100</xdr:colOff>
      <xdr:row>58</xdr:row>
      <xdr:rowOff>108596</xdr:rowOff>
    </xdr:to>
    <xdr:sp macro="" textlink="">
      <xdr:nvSpPr>
        <xdr:cNvPr id="147" name="楕円 146"/>
        <xdr:cNvSpPr/>
      </xdr:nvSpPr>
      <xdr:spPr>
        <a:xfrm>
          <a:off x="1079500" y="995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125123</xdr:rowOff>
    </xdr:from>
    <xdr:ext cx="599010" cy="259045"/>
    <xdr:sp macro="" textlink="">
      <xdr:nvSpPr>
        <xdr:cNvPr id="148" name="テキスト ボックス 147"/>
        <xdr:cNvSpPr txBox="1"/>
      </xdr:nvSpPr>
      <xdr:spPr>
        <a:xfrm>
          <a:off x="830795" y="97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41658</xdr:rowOff>
    </xdr:from>
    <xdr:to>
      <xdr:col>24</xdr:col>
      <xdr:colOff>63500</xdr:colOff>
      <xdr:row>74</xdr:row>
      <xdr:rowOff>60316</xdr:rowOff>
    </xdr:to>
    <xdr:cxnSp macro="">
      <xdr:nvCxnSpPr>
        <xdr:cNvPr id="176" name="直線コネクタ 175"/>
        <xdr:cNvCxnSpPr/>
      </xdr:nvCxnSpPr>
      <xdr:spPr>
        <a:xfrm>
          <a:off x="3797300" y="12728958"/>
          <a:ext cx="8382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143801</xdr:rowOff>
    </xdr:from>
    <xdr:to>
      <xdr:col>19</xdr:col>
      <xdr:colOff>177800</xdr:colOff>
      <xdr:row>74</xdr:row>
      <xdr:rowOff>41658</xdr:rowOff>
    </xdr:to>
    <xdr:cxnSp macro="">
      <xdr:nvCxnSpPr>
        <xdr:cNvPr id="179" name="直線コネクタ 178"/>
        <xdr:cNvCxnSpPr/>
      </xdr:nvCxnSpPr>
      <xdr:spPr>
        <a:xfrm>
          <a:off x="2908300" y="12659651"/>
          <a:ext cx="889000" cy="6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143801</xdr:rowOff>
    </xdr:from>
    <xdr:to>
      <xdr:col>15</xdr:col>
      <xdr:colOff>50800</xdr:colOff>
      <xdr:row>74</xdr:row>
      <xdr:rowOff>104610</xdr:rowOff>
    </xdr:to>
    <xdr:cxnSp macro="">
      <xdr:nvCxnSpPr>
        <xdr:cNvPr id="182" name="直線コネクタ 181"/>
        <xdr:cNvCxnSpPr/>
      </xdr:nvCxnSpPr>
      <xdr:spPr>
        <a:xfrm flipV="1">
          <a:off x="2019300" y="12659651"/>
          <a:ext cx="889000" cy="13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43080</xdr:rowOff>
    </xdr:from>
    <xdr:to>
      <xdr:col>10</xdr:col>
      <xdr:colOff>114300</xdr:colOff>
      <xdr:row>74</xdr:row>
      <xdr:rowOff>104610</xdr:rowOff>
    </xdr:to>
    <xdr:cxnSp macro="">
      <xdr:nvCxnSpPr>
        <xdr:cNvPr id="185" name="直線コネクタ 184"/>
        <xdr:cNvCxnSpPr/>
      </xdr:nvCxnSpPr>
      <xdr:spPr>
        <a:xfrm>
          <a:off x="1130300" y="12730380"/>
          <a:ext cx="889000" cy="6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9516</xdr:rowOff>
    </xdr:from>
    <xdr:to>
      <xdr:col>24</xdr:col>
      <xdr:colOff>114300</xdr:colOff>
      <xdr:row>74</xdr:row>
      <xdr:rowOff>111116</xdr:rowOff>
    </xdr:to>
    <xdr:sp macro="" textlink="">
      <xdr:nvSpPr>
        <xdr:cNvPr id="195" name="楕円 194"/>
        <xdr:cNvSpPr/>
      </xdr:nvSpPr>
      <xdr:spPr>
        <a:xfrm>
          <a:off x="4584700" y="1269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32393</xdr:rowOff>
    </xdr:from>
    <xdr:ext cx="599010" cy="259045"/>
    <xdr:sp macro="" textlink="">
      <xdr:nvSpPr>
        <xdr:cNvPr id="196" name="民生費該当値テキスト"/>
        <xdr:cNvSpPr txBox="1"/>
      </xdr:nvSpPr>
      <xdr:spPr>
        <a:xfrm>
          <a:off x="4686300" y="1254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162308</xdr:rowOff>
    </xdr:from>
    <xdr:to>
      <xdr:col>20</xdr:col>
      <xdr:colOff>38100</xdr:colOff>
      <xdr:row>74</xdr:row>
      <xdr:rowOff>92458</xdr:rowOff>
    </xdr:to>
    <xdr:sp macro="" textlink="">
      <xdr:nvSpPr>
        <xdr:cNvPr id="197" name="楕円 196"/>
        <xdr:cNvSpPr/>
      </xdr:nvSpPr>
      <xdr:spPr>
        <a:xfrm>
          <a:off x="3746500" y="126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108985</xdr:rowOff>
    </xdr:from>
    <xdr:ext cx="599010" cy="259045"/>
    <xdr:sp macro="" textlink="">
      <xdr:nvSpPr>
        <xdr:cNvPr id="198" name="テキスト ボックス 197"/>
        <xdr:cNvSpPr txBox="1"/>
      </xdr:nvSpPr>
      <xdr:spPr>
        <a:xfrm>
          <a:off x="3497795" y="1245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93001</xdr:rowOff>
    </xdr:from>
    <xdr:to>
      <xdr:col>15</xdr:col>
      <xdr:colOff>101600</xdr:colOff>
      <xdr:row>74</xdr:row>
      <xdr:rowOff>23151</xdr:rowOff>
    </xdr:to>
    <xdr:sp macro="" textlink="">
      <xdr:nvSpPr>
        <xdr:cNvPr id="199" name="楕円 198"/>
        <xdr:cNvSpPr/>
      </xdr:nvSpPr>
      <xdr:spPr>
        <a:xfrm>
          <a:off x="2857500" y="126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39678</xdr:rowOff>
    </xdr:from>
    <xdr:ext cx="599010" cy="259045"/>
    <xdr:sp macro="" textlink="">
      <xdr:nvSpPr>
        <xdr:cNvPr id="200" name="テキスト ボックス 199"/>
        <xdr:cNvSpPr txBox="1"/>
      </xdr:nvSpPr>
      <xdr:spPr>
        <a:xfrm>
          <a:off x="2608795" y="1238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53810</xdr:rowOff>
    </xdr:from>
    <xdr:to>
      <xdr:col>10</xdr:col>
      <xdr:colOff>165100</xdr:colOff>
      <xdr:row>74</xdr:row>
      <xdr:rowOff>155410</xdr:rowOff>
    </xdr:to>
    <xdr:sp macro="" textlink="">
      <xdr:nvSpPr>
        <xdr:cNvPr id="201" name="楕円 200"/>
        <xdr:cNvSpPr/>
      </xdr:nvSpPr>
      <xdr:spPr>
        <a:xfrm>
          <a:off x="1968500" y="127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487</xdr:rowOff>
    </xdr:from>
    <xdr:ext cx="599010" cy="259045"/>
    <xdr:sp macro="" textlink="">
      <xdr:nvSpPr>
        <xdr:cNvPr id="202" name="テキスト ボックス 201"/>
        <xdr:cNvSpPr txBox="1"/>
      </xdr:nvSpPr>
      <xdr:spPr>
        <a:xfrm>
          <a:off x="1719795" y="1251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163730</xdr:rowOff>
    </xdr:from>
    <xdr:to>
      <xdr:col>6</xdr:col>
      <xdr:colOff>38100</xdr:colOff>
      <xdr:row>74</xdr:row>
      <xdr:rowOff>93880</xdr:rowOff>
    </xdr:to>
    <xdr:sp macro="" textlink="">
      <xdr:nvSpPr>
        <xdr:cNvPr id="203" name="楕円 202"/>
        <xdr:cNvSpPr/>
      </xdr:nvSpPr>
      <xdr:spPr>
        <a:xfrm>
          <a:off x="1079500" y="1267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110407</xdr:rowOff>
    </xdr:from>
    <xdr:ext cx="599010" cy="259045"/>
    <xdr:sp macro="" textlink="">
      <xdr:nvSpPr>
        <xdr:cNvPr id="204" name="テキスト ボックス 203"/>
        <xdr:cNvSpPr txBox="1"/>
      </xdr:nvSpPr>
      <xdr:spPr>
        <a:xfrm>
          <a:off x="830795" y="1245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8615</xdr:rowOff>
    </xdr:from>
    <xdr:to>
      <xdr:col>24</xdr:col>
      <xdr:colOff>63500</xdr:colOff>
      <xdr:row>98</xdr:row>
      <xdr:rowOff>8934</xdr:rowOff>
    </xdr:to>
    <xdr:cxnSp macro="">
      <xdr:nvCxnSpPr>
        <xdr:cNvPr id="235" name="直線コネクタ 234"/>
        <xdr:cNvCxnSpPr/>
      </xdr:nvCxnSpPr>
      <xdr:spPr>
        <a:xfrm flipV="1">
          <a:off x="3797300" y="16810715"/>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8934</xdr:rowOff>
    </xdr:from>
    <xdr:to>
      <xdr:col>19</xdr:col>
      <xdr:colOff>177800</xdr:colOff>
      <xdr:row>98</xdr:row>
      <xdr:rowOff>53801</xdr:rowOff>
    </xdr:to>
    <xdr:cxnSp macro="">
      <xdr:nvCxnSpPr>
        <xdr:cNvPr id="238" name="直線コネクタ 237"/>
        <xdr:cNvCxnSpPr/>
      </xdr:nvCxnSpPr>
      <xdr:spPr>
        <a:xfrm flipV="1">
          <a:off x="2908300" y="16811034"/>
          <a:ext cx="889000" cy="4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53801</xdr:rowOff>
    </xdr:from>
    <xdr:to>
      <xdr:col>15</xdr:col>
      <xdr:colOff>50800</xdr:colOff>
      <xdr:row>98</xdr:row>
      <xdr:rowOff>61495</xdr:rowOff>
    </xdr:to>
    <xdr:cxnSp macro="">
      <xdr:nvCxnSpPr>
        <xdr:cNvPr id="241" name="直線コネクタ 240"/>
        <xdr:cNvCxnSpPr/>
      </xdr:nvCxnSpPr>
      <xdr:spPr>
        <a:xfrm flipV="1">
          <a:off x="2019300" y="16855901"/>
          <a:ext cx="889000" cy="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24326</xdr:rowOff>
    </xdr:from>
    <xdr:to>
      <xdr:col>10</xdr:col>
      <xdr:colOff>114300</xdr:colOff>
      <xdr:row>98</xdr:row>
      <xdr:rowOff>61495</xdr:rowOff>
    </xdr:to>
    <xdr:cxnSp macro="">
      <xdr:nvCxnSpPr>
        <xdr:cNvPr id="244" name="直線コネクタ 243"/>
        <xdr:cNvCxnSpPr/>
      </xdr:nvCxnSpPr>
      <xdr:spPr>
        <a:xfrm>
          <a:off x="1130300" y="16826426"/>
          <a:ext cx="889000" cy="3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129265</xdr:rowOff>
    </xdr:from>
    <xdr:to>
      <xdr:col>24</xdr:col>
      <xdr:colOff>114300</xdr:colOff>
      <xdr:row>98</xdr:row>
      <xdr:rowOff>59415</xdr:rowOff>
    </xdr:to>
    <xdr:sp macro="" textlink="">
      <xdr:nvSpPr>
        <xdr:cNvPr id="254" name="楕円 253"/>
        <xdr:cNvSpPr/>
      </xdr:nvSpPr>
      <xdr:spPr>
        <a:xfrm>
          <a:off x="4584700" y="167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152142</xdr:rowOff>
    </xdr:from>
    <xdr:ext cx="534377" cy="259045"/>
    <xdr:sp macro="" textlink="">
      <xdr:nvSpPr>
        <xdr:cNvPr id="255" name="衛生費該当値テキスト"/>
        <xdr:cNvSpPr txBox="1"/>
      </xdr:nvSpPr>
      <xdr:spPr>
        <a:xfrm>
          <a:off x="4686300" y="1661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129584</xdr:rowOff>
    </xdr:from>
    <xdr:to>
      <xdr:col>20</xdr:col>
      <xdr:colOff>38100</xdr:colOff>
      <xdr:row>98</xdr:row>
      <xdr:rowOff>59734</xdr:rowOff>
    </xdr:to>
    <xdr:sp macro="" textlink="">
      <xdr:nvSpPr>
        <xdr:cNvPr id="256" name="楕円 255"/>
        <xdr:cNvSpPr/>
      </xdr:nvSpPr>
      <xdr:spPr>
        <a:xfrm>
          <a:off x="3746500" y="167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76261</xdr:rowOff>
    </xdr:from>
    <xdr:ext cx="534377" cy="259045"/>
    <xdr:sp macro="" textlink="">
      <xdr:nvSpPr>
        <xdr:cNvPr id="257" name="テキスト ボックス 256"/>
        <xdr:cNvSpPr txBox="1"/>
      </xdr:nvSpPr>
      <xdr:spPr>
        <a:xfrm>
          <a:off x="3530111" y="1653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3001</xdr:rowOff>
    </xdr:from>
    <xdr:to>
      <xdr:col>15</xdr:col>
      <xdr:colOff>101600</xdr:colOff>
      <xdr:row>98</xdr:row>
      <xdr:rowOff>104601</xdr:rowOff>
    </xdr:to>
    <xdr:sp macro="" textlink="">
      <xdr:nvSpPr>
        <xdr:cNvPr id="258" name="楕円 257"/>
        <xdr:cNvSpPr/>
      </xdr:nvSpPr>
      <xdr:spPr>
        <a:xfrm>
          <a:off x="2857500" y="1680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121128</xdr:rowOff>
    </xdr:from>
    <xdr:ext cx="534377" cy="259045"/>
    <xdr:sp macro="" textlink="">
      <xdr:nvSpPr>
        <xdr:cNvPr id="259" name="テキスト ボックス 258"/>
        <xdr:cNvSpPr txBox="1"/>
      </xdr:nvSpPr>
      <xdr:spPr>
        <a:xfrm>
          <a:off x="2641111" y="1658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10695</xdr:rowOff>
    </xdr:from>
    <xdr:to>
      <xdr:col>10</xdr:col>
      <xdr:colOff>165100</xdr:colOff>
      <xdr:row>98</xdr:row>
      <xdr:rowOff>112295</xdr:rowOff>
    </xdr:to>
    <xdr:sp macro="" textlink="">
      <xdr:nvSpPr>
        <xdr:cNvPr id="260" name="楕円 259"/>
        <xdr:cNvSpPr/>
      </xdr:nvSpPr>
      <xdr:spPr>
        <a:xfrm>
          <a:off x="1968500" y="168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128822</xdr:rowOff>
    </xdr:from>
    <xdr:ext cx="534377" cy="259045"/>
    <xdr:sp macro="" textlink="">
      <xdr:nvSpPr>
        <xdr:cNvPr id="261" name="テキスト ボックス 260"/>
        <xdr:cNvSpPr txBox="1"/>
      </xdr:nvSpPr>
      <xdr:spPr>
        <a:xfrm>
          <a:off x="1752111" y="1658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144976</xdr:rowOff>
    </xdr:from>
    <xdr:to>
      <xdr:col>6</xdr:col>
      <xdr:colOff>38100</xdr:colOff>
      <xdr:row>98</xdr:row>
      <xdr:rowOff>75126</xdr:rowOff>
    </xdr:to>
    <xdr:sp macro="" textlink="">
      <xdr:nvSpPr>
        <xdr:cNvPr id="262" name="楕円 261"/>
        <xdr:cNvSpPr/>
      </xdr:nvSpPr>
      <xdr:spPr>
        <a:xfrm>
          <a:off x="1079500" y="1677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91653</xdr:rowOff>
    </xdr:from>
    <xdr:ext cx="534377" cy="259045"/>
    <xdr:sp macro="" textlink="">
      <xdr:nvSpPr>
        <xdr:cNvPr id="263" name="テキスト ボックス 262"/>
        <xdr:cNvSpPr txBox="1"/>
      </xdr:nvSpPr>
      <xdr:spPr>
        <a:xfrm>
          <a:off x="863111" y="165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8418</xdr:rowOff>
    </xdr:from>
    <xdr:to>
      <xdr:col>55</xdr:col>
      <xdr:colOff>0</xdr:colOff>
      <xdr:row>38</xdr:row>
      <xdr:rowOff>73079</xdr:rowOff>
    </xdr:to>
    <xdr:cxnSp macro="">
      <xdr:nvCxnSpPr>
        <xdr:cNvPr id="294" name="直線コネクタ 293"/>
        <xdr:cNvCxnSpPr/>
      </xdr:nvCxnSpPr>
      <xdr:spPr>
        <a:xfrm flipV="1">
          <a:off x="9639300" y="6523518"/>
          <a:ext cx="8382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69161</xdr:rowOff>
    </xdr:from>
    <xdr:to>
      <xdr:col>50</xdr:col>
      <xdr:colOff>114300</xdr:colOff>
      <xdr:row>38</xdr:row>
      <xdr:rowOff>73079</xdr:rowOff>
    </xdr:to>
    <xdr:cxnSp macro="">
      <xdr:nvCxnSpPr>
        <xdr:cNvPr id="297" name="直線コネクタ 296"/>
        <xdr:cNvCxnSpPr/>
      </xdr:nvCxnSpPr>
      <xdr:spPr>
        <a:xfrm>
          <a:off x="8750300" y="6584261"/>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69161</xdr:rowOff>
    </xdr:from>
    <xdr:to>
      <xdr:col>45</xdr:col>
      <xdr:colOff>177800</xdr:colOff>
      <xdr:row>38</xdr:row>
      <xdr:rowOff>83203</xdr:rowOff>
    </xdr:to>
    <xdr:cxnSp macro="">
      <xdr:nvCxnSpPr>
        <xdr:cNvPr id="300" name="直線コネクタ 299"/>
        <xdr:cNvCxnSpPr/>
      </xdr:nvCxnSpPr>
      <xdr:spPr>
        <a:xfrm flipV="1">
          <a:off x="7861300" y="6584261"/>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83203</xdr:rowOff>
    </xdr:from>
    <xdr:to>
      <xdr:col>41</xdr:col>
      <xdr:colOff>50800</xdr:colOff>
      <xdr:row>38</xdr:row>
      <xdr:rowOff>86469</xdr:rowOff>
    </xdr:to>
    <xdr:cxnSp macro="">
      <xdr:nvCxnSpPr>
        <xdr:cNvPr id="303" name="直線コネクタ 302"/>
        <xdr:cNvCxnSpPr/>
      </xdr:nvCxnSpPr>
      <xdr:spPr>
        <a:xfrm flipV="1">
          <a:off x="6972300" y="65983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129068</xdr:rowOff>
    </xdr:from>
    <xdr:to>
      <xdr:col>55</xdr:col>
      <xdr:colOff>50800</xdr:colOff>
      <xdr:row>38</xdr:row>
      <xdr:rowOff>59218</xdr:rowOff>
    </xdr:to>
    <xdr:sp macro="" textlink="">
      <xdr:nvSpPr>
        <xdr:cNvPr id="313" name="楕円 312"/>
        <xdr:cNvSpPr/>
      </xdr:nvSpPr>
      <xdr:spPr>
        <a:xfrm>
          <a:off x="10426700" y="647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107495</xdr:rowOff>
    </xdr:from>
    <xdr:ext cx="378565" cy="259045"/>
    <xdr:sp macro="" textlink="">
      <xdr:nvSpPr>
        <xdr:cNvPr id="314" name="労働費該当値テキスト"/>
        <xdr:cNvSpPr txBox="1"/>
      </xdr:nvSpPr>
      <xdr:spPr>
        <a:xfrm>
          <a:off x="10528300" y="6451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22279</xdr:rowOff>
    </xdr:from>
    <xdr:to>
      <xdr:col>50</xdr:col>
      <xdr:colOff>165100</xdr:colOff>
      <xdr:row>38</xdr:row>
      <xdr:rowOff>123879</xdr:rowOff>
    </xdr:to>
    <xdr:sp macro="" textlink="">
      <xdr:nvSpPr>
        <xdr:cNvPr id="315" name="楕円 314"/>
        <xdr:cNvSpPr/>
      </xdr:nvSpPr>
      <xdr:spPr>
        <a:xfrm>
          <a:off x="9588500" y="65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115006</xdr:rowOff>
    </xdr:from>
    <xdr:ext cx="378565" cy="259045"/>
    <xdr:sp macro="" textlink="">
      <xdr:nvSpPr>
        <xdr:cNvPr id="316" name="テキスト ボックス 315"/>
        <xdr:cNvSpPr txBox="1"/>
      </xdr:nvSpPr>
      <xdr:spPr>
        <a:xfrm>
          <a:off x="9450017" y="663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18361</xdr:rowOff>
    </xdr:from>
    <xdr:to>
      <xdr:col>46</xdr:col>
      <xdr:colOff>38100</xdr:colOff>
      <xdr:row>38</xdr:row>
      <xdr:rowOff>119961</xdr:rowOff>
    </xdr:to>
    <xdr:sp macro="" textlink="">
      <xdr:nvSpPr>
        <xdr:cNvPr id="317" name="楕円 316"/>
        <xdr:cNvSpPr/>
      </xdr:nvSpPr>
      <xdr:spPr>
        <a:xfrm>
          <a:off x="8699500" y="65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111088</xdr:rowOff>
    </xdr:from>
    <xdr:ext cx="378565" cy="259045"/>
    <xdr:sp macro="" textlink="">
      <xdr:nvSpPr>
        <xdr:cNvPr id="318" name="テキスト ボックス 317"/>
        <xdr:cNvSpPr txBox="1"/>
      </xdr:nvSpPr>
      <xdr:spPr>
        <a:xfrm>
          <a:off x="8561017" y="6626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32403</xdr:rowOff>
    </xdr:from>
    <xdr:to>
      <xdr:col>41</xdr:col>
      <xdr:colOff>101600</xdr:colOff>
      <xdr:row>38</xdr:row>
      <xdr:rowOff>134003</xdr:rowOff>
    </xdr:to>
    <xdr:sp macro="" textlink="">
      <xdr:nvSpPr>
        <xdr:cNvPr id="319" name="楕円 318"/>
        <xdr:cNvSpPr/>
      </xdr:nvSpPr>
      <xdr:spPr>
        <a:xfrm>
          <a:off x="7810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125130</xdr:rowOff>
    </xdr:from>
    <xdr:ext cx="378565" cy="259045"/>
    <xdr:sp macro="" textlink="">
      <xdr:nvSpPr>
        <xdr:cNvPr id="320" name="テキスト ボックス 319"/>
        <xdr:cNvSpPr txBox="1"/>
      </xdr:nvSpPr>
      <xdr:spPr>
        <a:xfrm>
          <a:off x="7672017" y="664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35669</xdr:rowOff>
    </xdr:from>
    <xdr:to>
      <xdr:col>36</xdr:col>
      <xdr:colOff>165100</xdr:colOff>
      <xdr:row>38</xdr:row>
      <xdr:rowOff>137269</xdr:rowOff>
    </xdr:to>
    <xdr:sp macro="" textlink="">
      <xdr:nvSpPr>
        <xdr:cNvPr id="321" name="楕円 320"/>
        <xdr:cNvSpPr/>
      </xdr:nvSpPr>
      <xdr:spPr>
        <a:xfrm>
          <a:off x="6921500" y="65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128396</xdr:rowOff>
    </xdr:from>
    <xdr:ext cx="378565" cy="259045"/>
    <xdr:sp macro="" textlink="">
      <xdr:nvSpPr>
        <xdr:cNvPr id="322" name="テキスト ボックス 321"/>
        <xdr:cNvSpPr txBox="1"/>
      </xdr:nvSpPr>
      <xdr:spPr>
        <a:xfrm>
          <a:off x="6783017" y="664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38180</xdr:rowOff>
    </xdr:from>
    <xdr:to>
      <xdr:col>55</xdr:col>
      <xdr:colOff>0</xdr:colOff>
      <xdr:row>56</xdr:row>
      <xdr:rowOff>136347</xdr:rowOff>
    </xdr:to>
    <xdr:cxnSp macro="">
      <xdr:nvCxnSpPr>
        <xdr:cNvPr id="353" name="直線コネクタ 352"/>
        <xdr:cNvCxnSpPr/>
      </xdr:nvCxnSpPr>
      <xdr:spPr>
        <a:xfrm flipV="1">
          <a:off x="9639300" y="9639380"/>
          <a:ext cx="838200" cy="9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126311</xdr:rowOff>
    </xdr:from>
    <xdr:to>
      <xdr:col>50</xdr:col>
      <xdr:colOff>114300</xdr:colOff>
      <xdr:row>56</xdr:row>
      <xdr:rowOff>136347</xdr:rowOff>
    </xdr:to>
    <xdr:cxnSp macro="">
      <xdr:nvCxnSpPr>
        <xdr:cNvPr id="356" name="直線コネクタ 355"/>
        <xdr:cNvCxnSpPr/>
      </xdr:nvCxnSpPr>
      <xdr:spPr>
        <a:xfrm>
          <a:off x="8750300" y="9556061"/>
          <a:ext cx="889000" cy="18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126311</xdr:rowOff>
    </xdr:from>
    <xdr:to>
      <xdr:col>45</xdr:col>
      <xdr:colOff>177800</xdr:colOff>
      <xdr:row>56</xdr:row>
      <xdr:rowOff>123121</xdr:rowOff>
    </xdr:to>
    <xdr:cxnSp macro="">
      <xdr:nvCxnSpPr>
        <xdr:cNvPr id="359" name="直線コネクタ 358"/>
        <xdr:cNvCxnSpPr/>
      </xdr:nvCxnSpPr>
      <xdr:spPr>
        <a:xfrm flipV="1">
          <a:off x="7861300" y="9556061"/>
          <a:ext cx="889000" cy="16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92500</xdr:rowOff>
    </xdr:from>
    <xdr:to>
      <xdr:col>41</xdr:col>
      <xdr:colOff>50800</xdr:colOff>
      <xdr:row>56</xdr:row>
      <xdr:rowOff>123121</xdr:rowOff>
    </xdr:to>
    <xdr:cxnSp macro="">
      <xdr:nvCxnSpPr>
        <xdr:cNvPr id="362" name="直線コネクタ 361"/>
        <xdr:cNvCxnSpPr/>
      </xdr:nvCxnSpPr>
      <xdr:spPr>
        <a:xfrm>
          <a:off x="6972300" y="9693700"/>
          <a:ext cx="889000" cy="3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158830</xdr:rowOff>
    </xdr:from>
    <xdr:to>
      <xdr:col>55</xdr:col>
      <xdr:colOff>50800</xdr:colOff>
      <xdr:row>56</xdr:row>
      <xdr:rowOff>88980</xdr:rowOff>
    </xdr:to>
    <xdr:sp macro="" textlink="">
      <xdr:nvSpPr>
        <xdr:cNvPr id="372" name="楕円 371"/>
        <xdr:cNvSpPr/>
      </xdr:nvSpPr>
      <xdr:spPr>
        <a:xfrm>
          <a:off x="10426700" y="958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10257</xdr:rowOff>
    </xdr:from>
    <xdr:ext cx="534377" cy="259045"/>
    <xdr:sp macro="" textlink="">
      <xdr:nvSpPr>
        <xdr:cNvPr id="373" name="農林水産業費該当値テキスト"/>
        <xdr:cNvSpPr txBox="1"/>
      </xdr:nvSpPr>
      <xdr:spPr>
        <a:xfrm>
          <a:off x="10528300" y="944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85547</xdr:rowOff>
    </xdr:from>
    <xdr:to>
      <xdr:col>50</xdr:col>
      <xdr:colOff>165100</xdr:colOff>
      <xdr:row>57</xdr:row>
      <xdr:rowOff>15697</xdr:rowOff>
    </xdr:to>
    <xdr:sp macro="" textlink="">
      <xdr:nvSpPr>
        <xdr:cNvPr id="374" name="楕円 373"/>
        <xdr:cNvSpPr/>
      </xdr:nvSpPr>
      <xdr:spPr>
        <a:xfrm>
          <a:off x="9588500" y="96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32224</xdr:rowOff>
    </xdr:from>
    <xdr:ext cx="534377" cy="259045"/>
    <xdr:sp macro="" textlink="">
      <xdr:nvSpPr>
        <xdr:cNvPr id="375" name="テキスト ボックス 374"/>
        <xdr:cNvSpPr txBox="1"/>
      </xdr:nvSpPr>
      <xdr:spPr>
        <a:xfrm>
          <a:off x="9372111" y="946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75511</xdr:rowOff>
    </xdr:from>
    <xdr:to>
      <xdr:col>46</xdr:col>
      <xdr:colOff>38100</xdr:colOff>
      <xdr:row>56</xdr:row>
      <xdr:rowOff>5661</xdr:rowOff>
    </xdr:to>
    <xdr:sp macro="" textlink="">
      <xdr:nvSpPr>
        <xdr:cNvPr id="376" name="楕円 375"/>
        <xdr:cNvSpPr/>
      </xdr:nvSpPr>
      <xdr:spPr>
        <a:xfrm>
          <a:off x="8699500" y="950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22188</xdr:rowOff>
    </xdr:from>
    <xdr:ext cx="534377" cy="259045"/>
    <xdr:sp macro="" textlink="">
      <xdr:nvSpPr>
        <xdr:cNvPr id="377" name="テキスト ボックス 376"/>
        <xdr:cNvSpPr txBox="1"/>
      </xdr:nvSpPr>
      <xdr:spPr>
        <a:xfrm>
          <a:off x="8483111" y="92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72321</xdr:rowOff>
    </xdr:from>
    <xdr:to>
      <xdr:col>41</xdr:col>
      <xdr:colOff>101600</xdr:colOff>
      <xdr:row>57</xdr:row>
      <xdr:rowOff>2471</xdr:rowOff>
    </xdr:to>
    <xdr:sp macro="" textlink="">
      <xdr:nvSpPr>
        <xdr:cNvPr id="378" name="楕円 377"/>
        <xdr:cNvSpPr/>
      </xdr:nvSpPr>
      <xdr:spPr>
        <a:xfrm>
          <a:off x="7810500" y="96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18998</xdr:rowOff>
    </xdr:from>
    <xdr:ext cx="534377" cy="259045"/>
    <xdr:sp macro="" textlink="">
      <xdr:nvSpPr>
        <xdr:cNvPr id="379" name="テキスト ボックス 378"/>
        <xdr:cNvSpPr txBox="1"/>
      </xdr:nvSpPr>
      <xdr:spPr>
        <a:xfrm>
          <a:off x="7594111" y="944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41700</xdr:rowOff>
    </xdr:from>
    <xdr:to>
      <xdr:col>36</xdr:col>
      <xdr:colOff>165100</xdr:colOff>
      <xdr:row>56</xdr:row>
      <xdr:rowOff>143300</xdr:rowOff>
    </xdr:to>
    <xdr:sp macro="" textlink="">
      <xdr:nvSpPr>
        <xdr:cNvPr id="380" name="楕円 379"/>
        <xdr:cNvSpPr/>
      </xdr:nvSpPr>
      <xdr:spPr>
        <a:xfrm>
          <a:off x="6921500" y="96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159827</xdr:rowOff>
    </xdr:from>
    <xdr:ext cx="534377" cy="259045"/>
    <xdr:sp macro="" textlink="">
      <xdr:nvSpPr>
        <xdr:cNvPr id="381" name="テキスト ボックス 380"/>
        <xdr:cNvSpPr txBox="1"/>
      </xdr:nvSpPr>
      <xdr:spPr>
        <a:xfrm>
          <a:off x="6705111" y="941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97696</xdr:rowOff>
    </xdr:from>
    <xdr:to>
      <xdr:col>55</xdr:col>
      <xdr:colOff>0</xdr:colOff>
      <xdr:row>77</xdr:row>
      <xdr:rowOff>141680</xdr:rowOff>
    </xdr:to>
    <xdr:cxnSp macro="">
      <xdr:nvCxnSpPr>
        <xdr:cNvPr id="408" name="直線コネクタ 407"/>
        <xdr:cNvCxnSpPr/>
      </xdr:nvCxnSpPr>
      <xdr:spPr>
        <a:xfrm>
          <a:off x="9639300" y="13299346"/>
          <a:ext cx="838200" cy="4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53129</xdr:rowOff>
    </xdr:from>
    <xdr:to>
      <xdr:col>50</xdr:col>
      <xdr:colOff>114300</xdr:colOff>
      <xdr:row>77</xdr:row>
      <xdr:rowOff>97696</xdr:rowOff>
    </xdr:to>
    <xdr:cxnSp macro="">
      <xdr:nvCxnSpPr>
        <xdr:cNvPr id="411" name="直線コネクタ 410"/>
        <xdr:cNvCxnSpPr/>
      </xdr:nvCxnSpPr>
      <xdr:spPr>
        <a:xfrm>
          <a:off x="8750300" y="13254779"/>
          <a:ext cx="889000" cy="4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53129</xdr:rowOff>
    </xdr:from>
    <xdr:to>
      <xdr:col>45</xdr:col>
      <xdr:colOff>177800</xdr:colOff>
      <xdr:row>77</xdr:row>
      <xdr:rowOff>165331</xdr:rowOff>
    </xdr:to>
    <xdr:cxnSp macro="">
      <xdr:nvCxnSpPr>
        <xdr:cNvPr id="414" name="直線コネクタ 413"/>
        <xdr:cNvCxnSpPr/>
      </xdr:nvCxnSpPr>
      <xdr:spPr>
        <a:xfrm flipV="1">
          <a:off x="7861300" y="13254779"/>
          <a:ext cx="889000" cy="1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165331</xdr:rowOff>
    </xdr:from>
    <xdr:to>
      <xdr:col>41</xdr:col>
      <xdr:colOff>50800</xdr:colOff>
      <xdr:row>78</xdr:row>
      <xdr:rowOff>23101</xdr:rowOff>
    </xdr:to>
    <xdr:cxnSp macro="">
      <xdr:nvCxnSpPr>
        <xdr:cNvPr id="417" name="直線コネクタ 416"/>
        <xdr:cNvCxnSpPr/>
      </xdr:nvCxnSpPr>
      <xdr:spPr>
        <a:xfrm flipV="1">
          <a:off x="6972300" y="13366981"/>
          <a:ext cx="889000" cy="2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90880</xdr:rowOff>
    </xdr:from>
    <xdr:to>
      <xdr:col>55</xdr:col>
      <xdr:colOff>50800</xdr:colOff>
      <xdr:row>78</xdr:row>
      <xdr:rowOff>21030</xdr:rowOff>
    </xdr:to>
    <xdr:sp macro="" textlink="">
      <xdr:nvSpPr>
        <xdr:cNvPr id="427" name="楕円 426"/>
        <xdr:cNvSpPr/>
      </xdr:nvSpPr>
      <xdr:spPr>
        <a:xfrm>
          <a:off x="10426700" y="132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113757</xdr:rowOff>
    </xdr:from>
    <xdr:ext cx="534377" cy="259045"/>
    <xdr:sp macro="" textlink="">
      <xdr:nvSpPr>
        <xdr:cNvPr id="428" name="商工費該当値テキスト"/>
        <xdr:cNvSpPr txBox="1"/>
      </xdr:nvSpPr>
      <xdr:spPr>
        <a:xfrm>
          <a:off x="10528300" y="131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46896</xdr:rowOff>
    </xdr:from>
    <xdr:to>
      <xdr:col>50</xdr:col>
      <xdr:colOff>165100</xdr:colOff>
      <xdr:row>77</xdr:row>
      <xdr:rowOff>148496</xdr:rowOff>
    </xdr:to>
    <xdr:sp macro="" textlink="">
      <xdr:nvSpPr>
        <xdr:cNvPr id="429" name="楕円 428"/>
        <xdr:cNvSpPr/>
      </xdr:nvSpPr>
      <xdr:spPr>
        <a:xfrm>
          <a:off x="9588500" y="1324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165023</xdr:rowOff>
    </xdr:from>
    <xdr:ext cx="534377" cy="259045"/>
    <xdr:sp macro="" textlink="">
      <xdr:nvSpPr>
        <xdr:cNvPr id="430" name="テキスト ボックス 429"/>
        <xdr:cNvSpPr txBox="1"/>
      </xdr:nvSpPr>
      <xdr:spPr>
        <a:xfrm>
          <a:off x="9372111" y="1302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2329</xdr:rowOff>
    </xdr:from>
    <xdr:to>
      <xdr:col>46</xdr:col>
      <xdr:colOff>38100</xdr:colOff>
      <xdr:row>77</xdr:row>
      <xdr:rowOff>103929</xdr:rowOff>
    </xdr:to>
    <xdr:sp macro="" textlink="">
      <xdr:nvSpPr>
        <xdr:cNvPr id="431" name="楕円 430"/>
        <xdr:cNvSpPr/>
      </xdr:nvSpPr>
      <xdr:spPr>
        <a:xfrm>
          <a:off x="8699500" y="132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120456</xdr:rowOff>
    </xdr:from>
    <xdr:ext cx="534377" cy="259045"/>
    <xdr:sp macro="" textlink="">
      <xdr:nvSpPr>
        <xdr:cNvPr id="432" name="テキスト ボックス 431"/>
        <xdr:cNvSpPr txBox="1"/>
      </xdr:nvSpPr>
      <xdr:spPr>
        <a:xfrm>
          <a:off x="8483111" y="129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114531</xdr:rowOff>
    </xdr:from>
    <xdr:to>
      <xdr:col>41</xdr:col>
      <xdr:colOff>101600</xdr:colOff>
      <xdr:row>78</xdr:row>
      <xdr:rowOff>44681</xdr:rowOff>
    </xdr:to>
    <xdr:sp macro="" textlink="">
      <xdr:nvSpPr>
        <xdr:cNvPr id="433" name="楕円 432"/>
        <xdr:cNvSpPr/>
      </xdr:nvSpPr>
      <xdr:spPr>
        <a:xfrm>
          <a:off x="7810500" y="1331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61208</xdr:rowOff>
    </xdr:from>
    <xdr:ext cx="534377" cy="259045"/>
    <xdr:sp macro="" textlink="">
      <xdr:nvSpPr>
        <xdr:cNvPr id="434" name="テキスト ボックス 433"/>
        <xdr:cNvSpPr txBox="1"/>
      </xdr:nvSpPr>
      <xdr:spPr>
        <a:xfrm>
          <a:off x="7594111" y="130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143751</xdr:rowOff>
    </xdr:from>
    <xdr:to>
      <xdr:col>36</xdr:col>
      <xdr:colOff>165100</xdr:colOff>
      <xdr:row>78</xdr:row>
      <xdr:rowOff>73901</xdr:rowOff>
    </xdr:to>
    <xdr:sp macro="" textlink="">
      <xdr:nvSpPr>
        <xdr:cNvPr id="435" name="楕円 434"/>
        <xdr:cNvSpPr/>
      </xdr:nvSpPr>
      <xdr:spPr>
        <a:xfrm>
          <a:off x="6921500" y="1334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90428</xdr:rowOff>
    </xdr:from>
    <xdr:ext cx="534377" cy="259045"/>
    <xdr:sp macro="" textlink="">
      <xdr:nvSpPr>
        <xdr:cNvPr id="436" name="テキスト ボックス 435"/>
        <xdr:cNvSpPr txBox="1"/>
      </xdr:nvSpPr>
      <xdr:spPr>
        <a:xfrm>
          <a:off x="6705111" y="1312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111840</xdr:rowOff>
    </xdr:from>
    <xdr:to>
      <xdr:col>55</xdr:col>
      <xdr:colOff>0</xdr:colOff>
      <xdr:row>96</xdr:row>
      <xdr:rowOff>119174</xdr:rowOff>
    </xdr:to>
    <xdr:cxnSp macro="">
      <xdr:nvCxnSpPr>
        <xdr:cNvPr id="469" name="直線コネクタ 468"/>
        <xdr:cNvCxnSpPr/>
      </xdr:nvCxnSpPr>
      <xdr:spPr>
        <a:xfrm>
          <a:off x="9639300" y="16571040"/>
          <a:ext cx="8382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155902</xdr:rowOff>
    </xdr:from>
    <xdr:to>
      <xdr:col>50</xdr:col>
      <xdr:colOff>114300</xdr:colOff>
      <xdr:row>96</xdr:row>
      <xdr:rowOff>111840</xdr:rowOff>
    </xdr:to>
    <xdr:cxnSp macro="">
      <xdr:nvCxnSpPr>
        <xdr:cNvPr id="472" name="直線コネクタ 471"/>
        <xdr:cNvCxnSpPr/>
      </xdr:nvCxnSpPr>
      <xdr:spPr>
        <a:xfrm>
          <a:off x="8750300" y="16443652"/>
          <a:ext cx="889000" cy="12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155902</xdr:rowOff>
    </xdr:from>
    <xdr:to>
      <xdr:col>45</xdr:col>
      <xdr:colOff>177800</xdr:colOff>
      <xdr:row>95</xdr:row>
      <xdr:rowOff>160941</xdr:rowOff>
    </xdr:to>
    <xdr:cxnSp macro="">
      <xdr:nvCxnSpPr>
        <xdr:cNvPr id="475" name="直線コネクタ 474"/>
        <xdr:cNvCxnSpPr/>
      </xdr:nvCxnSpPr>
      <xdr:spPr>
        <a:xfrm flipV="1">
          <a:off x="7861300" y="16443652"/>
          <a:ext cx="889000" cy="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160941</xdr:rowOff>
    </xdr:from>
    <xdr:to>
      <xdr:col>41</xdr:col>
      <xdr:colOff>50800</xdr:colOff>
      <xdr:row>96</xdr:row>
      <xdr:rowOff>86779</xdr:rowOff>
    </xdr:to>
    <xdr:cxnSp macro="">
      <xdr:nvCxnSpPr>
        <xdr:cNvPr id="478" name="直線コネクタ 477"/>
        <xdr:cNvCxnSpPr/>
      </xdr:nvCxnSpPr>
      <xdr:spPr>
        <a:xfrm flipV="1">
          <a:off x="6972300" y="16448691"/>
          <a:ext cx="889000" cy="9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68374</xdr:rowOff>
    </xdr:from>
    <xdr:to>
      <xdr:col>55</xdr:col>
      <xdr:colOff>50800</xdr:colOff>
      <xdr:row>96</xdr:row>
      <xdr:rowOff>169974</xdr:rowOff>
    </xdr:to>
    <xdr:sp macro="" textlink="">
      <xdr:nvSpPr>
        <xdr:cNvPr id="488" name="楕円 487"/>
        <xdr:cNvSpPr/>
      </xdr:nvSpPr>
      <xdr:spPr>
        <a:xfrm>
          <a:off x="10426700" y="1652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46801</xdr:rowOff>
    </xdr:from>
    <xdr:ext cx="534377" cy="259045"/>
    <xdr:sp macro="" textlink="">
      <xdr:nvSpPr>
        <xdr:cNvPr id="489" name="土木費該当値テキスト"/>
        <xdr:cNvSpPr txBox="1"/>
      </xdr:nvSpPr>
      <xdr:spPr>
        <a:xfrm>
          <a:off x="10528300" y="165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61040</xdr:rowOff>
    </xdr:from>
    <xdr:to>
      <xdr:col>50</xdr:col>
      <xdr:colOff>165100</xdr:colOff>
      <xdr:row>96</xdr:row>
      <xdr:rowOff>162640</xdr:rowOff>
    </xdr:to>
    <xdr:sp macro="" textlink="">
      <xdr:nvSpPr>
        <xdr:cNvPr id="490" name="楕円 489"/>
        <xdr:cNvSpPr/>
      </xdr:nvSpPr>
      <xdr:spPr>
        <a:xfrm>
          <a:off x="9588500" y="165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153767</xdr:rowOff>
    </xdr:from>
    <xdr:ext cx="534377" cy="259045"/>
    <xdr:sp macro="" textlink="">
      <xdr:nvSpPr>
        <xdr:cNvPr id="491" name="テキスト ボックス 490"/>
        <xdr:cNvSpPr txBox="1"/>
      </xdr:nvSpPr>
      <xdr:spPr>
        <a:xfrm>
          <a:off x="9372111" y="1661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105102</xdr:rowOff>
    </xdr:from>
    <xdr:to>
      <xdr:col>46</xdr:col>
      <xdr:colOff>38100</xdr:colOff>
      <xdr:row>96</xdr:row>
      <xdr:rowOff>35252</xdr:rowOff>
    </xdr:to>
    <xdr:sp macro="" textlink="">
      <xdr:nvSpPr>
        <xdr:cNvPr id="492" name="楕円 491"/>
        <xdr:cNvSpPr/>
      </xdr:nvSpPr>
      <xdr:spPr>
        <a:xfrm>
          <a:off x="8699500" y="1639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51779</xdr:rowOff>
    </xdr:from>
    <xdr:ext cx="534377" cy="259045"/>
    <xdr:sp macro="" textlink="">
      <xdr:nvSpPr>
        <xdr:cNvPr id="493" name="テキスト ボックス 492"/>
        <xdr:cNvSpPr txBox="1"/>
      </xdr:nvSpPr>
      <xdr:spPr>
        <a:xfrm>
          <a:off x="8483111" y="1616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110141</xdr:rowOff>
    </xdr:from>
    <xdr:to>
      <xdr:col>41</xdr:col>
      <xdr:colOff>101600</xdr:colOff>
      <xdr:row>96</xdr:row>
      <xdr:rowOff>40291</xdr:rowOff>
    </xdr:to>
    <xdr:sp macro="" textlink="">
      <xdr:nvSpPr>
        <xdr:cNvPr id="494" name="楕円 493"/>
        <xdr:cNvSpPr/>
      </xdr:nvSpPr>
      <xdr:spPr>
        <a:xfrm>
          <a:off x="7810500" y="163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56818</xdr:rowOff>
    </xdr:from>
    <xdr:ext cx="534377" cy="259045"/>
    <xdr:sp macro="" textlink="">
      <xdr:nvSpPr>
        <xdr:cNvPr id="495" name="テキスト ボックス 494"/>
        <xdr:cNvSpPr txBox="1"/>
      </xdr:nvSpPr>
      <xdr:spPr>
        <a:xfrm>
          <a:off x="7594111" y="1617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35979</xdr:rowOff>
    </xdr:from>
    <xdr:to>
      <xdr:col>36</xdr:col>
      <xdr:colOff>165100</xdr:colOff>
      <xdr:row>96</xdr:row>
      <xdr:rowOff>137579</xdr:rowOff>
    </xdr:to>
    <xdr:sp macro="" textlink="">
      <xdr:nvSpPr>
        <xdr:cNvPr id="496" name="楕円 495"/>
        <xdr:cNvSpPr/>
      </xdr:nvSpPr>
      <xdr:spPr>
        <a:xfrm>
          <a:off x="6921500" y="164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154106</xdr:rowOff>
    </xdr:from>
    <xdr:ext cx="534377" cy="259045"/>
    <xdr:sp macro="" textlink="">
      <xdr:nvSpPr>
        <xdr:cNvPr id="497" name="テキスト ボックス 496"/>
        <xdr:cNvSpPr txBox="1"/>
      </xdr:nvSpPr>
      <xdr:spPr>
        <a:xfrm>
          <a:off x="6705111" y="162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168466</xdr:rowOff>
    </xdr:from>
    <xdr:to>
      <xdr:col>85</xdr:col>
      <xdr:colOff>127000</xdr:colOff>
      <xdr:row>35</xdr:row>
      <xdr:rowOff>84455</xdr:rowOff>
    </xdr:to>
    <xdr:cxnSp macro="">
      <xdr:nvCxnSpPr>
        <xdr:cNvPr id="526" name="直線コネクタ 525"/>
        <xdr:cNvCxnSpPr/>
      </xdr:nvCxnSpPr>
      <xdr:spPr>
        <a:xfrm flipV="1">
          <a:off x="15481300" y="5826316"/>
          <a:ext cx="838200" cy="25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109487</xdr:rowOff>
    </xdr:from>
    <xdr:to>
      <xdr:col>81</xdr:col>
      <xdr:colOff>50800</xdr:colOff>
      <xdr:row>35</xdr:row>
      <xdr:rowOff>84455</xdr:rowOff>
    </xdr:to>
    <xdr:cxnSp macro="">
      <xdr:nvCxnSpPr>
        <xdr:cNvPr id="529" name="直線コネクタ 528"/>
        <xdr:cNvCxnSpPr/>
      </xdr:nvCxnSpPr>
      <xdr:spPr>
        <a:xfrm>
          <a:off x="14592300" y="5938787"/>
          <a:ext cx="889000" cy="1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109487</xdr:rowOff>
    </xdr:from>
    <xdr:to>
      <xdr:col>76</xdr:col>
      <xdr:colOff>114300</xdr:colOff>
      <xdr:row>35</xdr:row>
      <xdr:rowOff>155950</xdr:rowOff>
    </xdr:to>
    <xdr:cxnSp macro="">
      <xdr:nvCxnSpPr>
        <xdr:cNvPr id="532" name="直線コネクタ 531"/>
        <xdr:cNvCxnSpPr/>
      </xdr:nvCxnSpPr>
      <xdr:spPr>
        <a:xfrm flipV="1">
          <a:off x="13703300" y="5938787"/>
          <a:ext cx="889000" cy="2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130994</xdr:rowOff>
    </xdr:from>
    <xdr:to>
      <xdr:col>71</xdr:col>
      <xdr:colOff>177800</xdr:colOff>
      <xdr:row>35</xdr:row>
      <xdr:rowOff>155950</xdr:rowOff>
    </xdr:to>
    <xdr:cxnSp macro="">
      <xdr:nvCxnSpPr>
        <xdr:cNvPr id="535" name="直線コネクタ 534"/>
        <xdr:cNvCxnSpPr/>
      </xdr:nvCxnSpPr>
      <xdr:spPr>
        <a:xfrm>
          <a:off x="12814300" y="6131744"/>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117666</xdr:rowOff>
    </xdr:from>
    <xdr:to>
      <xdr:col>85</xdr:col>
      <xdr:colOff>177800</xdr:colOff>
      <xdr:row>34</xdr:row>
      <xdr:rowOff>47816</xdr:rowOff>
    </xdr:to>
    <xdr:sp macro="" textlink="">
      <xdr:nvSpPr>
        <xdr:cNvPr id="545" name="楕円 544"/>
        <xdr:cNvSpPr/>
      </xdr:nvSpPr>
      <xdr:spPr>
        <a:xfrm>
          <a:off x="16268700" y="57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140543</xdr:rowOff>
    </xdr:from>
    <xdr:ext cx="534377" cy="259045"/>
    <xdr:sp macro="" textlink="">
      <xdr:nvSpPr>
        <xdr:cNvPr id="546" name="消防費該当値テキスト"/>
        <xdr:cNvSpPr txBox="1"/>
      </xdr:nvSpPr>
      <xdr:spPr>
        <a:xfrm>
          <a:off x="16370300" y="562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33655</xdr:rowOff>
    </xdr:from>
    <xdr:to>
      <xdr:col>81</xdr:col>
      <xdr:colOff>101600</xdr:colOff>
      <xdr:row>35</xdr:row>
      <xdr:rowOff>135255</xdr:rowOff>
    </xdr:to>
    <xdr:sp macro="" textlink="">
      <xdr:nvSpPr>
        <xdr:cNvPr id="547" name="楕円 546"/>
        <xdr:cNvSpPr/>
      </xdr:nvSpPr>
      <xdr:spPr>
        <a:xfrm>
          <a:off x="15430500" y="6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151782</xdr:rowOff>
    </xdr:from>
    <xdr:ext cx="534377" cy="259045"/>
    <xdr:sp macro="" textlink="">
      <xdr:nvSpPr>
        <xdr:cNvPr id="548" name="テキスト ボックス 547"/>
        <xdr:cNvSpPr txBox="1"/>
      </xdr:nvSpPr>
      <xdr:spPr>
        <a:xfrm>
          <a:off x="15214111" y="58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58687</xdr:rowOff>
    </xdr:from>
    <xdr:to>
      <xdr:col>76</xdr:col>
      <xdr:colOff>165100</xdr:colOff>
      <xdr:row>34</xdr:row>
      <xdr:rowOff>160287</xdr:rowOff>
    </xdr:to>
    <xdr:sp macro="" textlink="">
      <xdr:nvSpPr>
        <xdr:cNvPr id="549" name="楕円 548"/>
        <xdr:cNvSpPr/>
      </xdr:nvSpPr>
      <xdr:spPr>
        <a:xfrm>
          <a:off x="14541500" y="588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5364</xdr:rowOff>
    </xdr:from>
    <xdr:ext cx="534377" cy="259045"/>
    <xdr:sp macro="" textlink="">
      <xdr:nvSpPr>
        <xdr:cNvPr id="550" name="テキスト ボックス 549"/>
        <xdr:cNvSpPr txBox="1"/>
      </xdr:nvSpPr>
      <xdr:spPr>
        <a:xfrm>
          <a:off x="14325111" y="56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105150</xdr:rowOff>
    </xdr:from>
    <xdr:to>
      <xdr:col>72</xdr:col>
      <xdr:colOff>38100</xdr:colOff>
      <xdr:row>36</xdr:row>
      <xdr:rowOff>35300</xdr:rowOff>
    </xdr:to>
    <xdr:sp macro="" textlink="">
      <xdr:nvSpPr>
        <xdr:cNvPr id="551" name="楕円 550"/>
        <xdr:cNvSpPr/>
      </xdr:nvSpPr>
      <xdr:spPr>
        <a:xfrm>
          <a:off x="13652500" y="6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51827</xdr:rowOff>
    </xdr:from>
    <xdr:ext cx="534377" cy="259045"/>
    <xdr:sp macro="" textlink="">
      <xdr:nvSpPr>
        <xdr:cNvPr id="552" name="テキスト ボックス 551"/>
        <xdr:cNvSpPr txBox="1"/>
      </xdr:nvSpPr>
      <xdr:spPr>
        <a:xfrm>
          <a:off x="13436111" y="588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80194</xdr:rowOff>
    </xdr:from>
    <xdr:to>
      <xdr:col>67</xdr:col>
      <xdr:colOff>101600</xdr:colOff>
      <xdr:row>36</xdr:row>
      <xdr:rowOff>10344</xdr:rowOff>
    </xdr:to>
    <xdr:sp macro="" textlink="">
      <xdr:nvSpPr>
        <xdr:cNvPr id="553" name="楕円 552"/>
        <xdr:cNvSpPr/>
      </xdr:nvSpPr>
      <xdr:spPr>
        <a:xfrm>
          <a:off x="12763500" y="60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26871</xdr:rowOff>
    </xdr:from>
    <xdr:ext cx="534377" cy="259045"/>
    <xdr:sp macro="" textlink="">
      <xdr:nvSpPr>
        <xdr:cNvPr id="554" name="テキスト ボックス 553"/>
        <xdr:cNvSpPr txBox="1"/>
      </xdr:nvSpPr>
      <xdr:spPr>
        <a:xfrm>
          <a:off x="12547111" y="585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170866</xdr:rowOff>
    </xdr:from>
    <xdr:to>
      <xdr:col>85</xdr:col>
      <xdr:colOff>127000</xdr:colOff>
      <xdr:row>56</xdr:row>
      <xdr:rowOff>118376</xdr:rowOff>
    </xdr:to>
    <xdr:cxnSp macro="">
      <xdr:nvCxnSpPr>
        <xdr:cNvPr id="584" name="直線コネクタ 583"/>
        <xdr:cNvCxnSpPr/>
      </xdr:nvCxnSpPr>
      <xdr:spPr>
        <a:xfrm flipV="1">
          <a:off x="15481300" y="9600616"/>
          <a:ext cx="838200" cy="1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63792</xdr:rowOff>
    </xdr:from>
    <xdr:to>
      <xdr:col>81</xdr:col>
      <xdr:colOff>50800</xdr:colOff>
      <xdr:row>56</xdr:row>
      <xdr:rowOff>118376</xdr:rowOff>
    </xdr:to>
    <xdr:cxnSp macro="">
      <xdr:nvCxnSpPr>
        <xdr:cNvPr id="587" name="直線コネクタ 586"/>
        <xdr:cNvCxnSpPr/>
      </xdr:nvCxnSpPr>
      <xdr:spPr>
        <a:xfrm>
          <a:off x="14592300" y="9150642"/>
          <a:ext cx="889000" cy="56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63792</xdr:rowOff>
    </xdr:from>
    <xdr:to>
      <xdr:col>76</xdr:col>
      <xdr:colOff>114300</xdr:colOff>
      <xdr:row>55</xdr:row>
      <xdr:rowOff>20993</xdr:rowOff>
    </xdr:to>
    <xdr:cxnSp macro="">
      <xdr:nvCxnSpPr>
        <xdr:cNvPr id="590" name="直線コネクタ 589"/>
        <xdr:cNvCxnSpPr/>
      </xdr:nvCxnSpPr>
      <xdr:spPr>
        <a:xfrm flipV="1">
          <a:off x="13703300" y="9150642"/>
          <a:ext cx="889000" cy="30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20993</xdr:rowOff>
    </xdr:from>
    <xdr:to>
      <xdr:col>71</xdr:col>
      <xdr:colOff>177800</xdr:colOff>
      <xdr:row>56</xdr:row>
      <xdr:rowOff>29375</xdr:rowOff>
    </xdr:to>
    <xdr:cxnSp macro="">
      <xdr:nvCxnSpPr>
        <xdr:cNvPr id="593" name="直線コネクタ 592"/>
        <xdr:cNvCxnSpPr/>
      </xdr:nvCxnSpPr>
      <xdr:spPr>
        <a:xfrm flipV="1">
          <a:off x="12814300" y="9450743"/>
          <a:ext cx="889000" cy="17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7" name="テキスト ボックス 596"/>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120066</xdr:rowOff>
    </xdr:from>
    <xdr:to>
      <xdr:col>85</xdr:col>
      <xdr:colOff>177800</xdr:colOff>
      <xdr:row>56</xdr:row>
      <xdr:rowOff>50216</xdr:rowOff>
    </xdr:to>
    <xdr:sp macro="" textlink="">
      <xdr:nvSpPr>
        <xdr:cNvPr id="603" name="楕円 602"/>
        <xdr:cNvSpPr/>
      </xdr:nvSpPr>
      <xdr:spPr>
        <a:xfrm>
          <a:off x="16268700" y="954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142943</xdr:rowOff>
    </xdr:from>
    <xdr:ext cx="534377" cy="259045"/>
    <xdr:sp macro="" textlink="">
      <xdr:nvSpPr>
        <xdr:cNvPr id="604" name="教育費該当値テキスト"/>
        <xdr:cNvSpPr txBox="1"/>
      </xdr:nvSpPr>
      <xdr:spPr>
        <a:xfrm>
          <a:off x="16370300" y="94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67576</xdr:rowOff>
    </xdr:from>
    <xdr:to>
      <xdr:col>81</xdr:col>
      <xdr:colOff>101600</xdr:colOff>
      <xdr:row>56</xdr:row>
      <xdr:rowOff>169176</xdr:rowOff>
    </xdr:to>
    <xdr:sp macro="" textlink="">
      <xdr:nvSpPr>
        <xdr:cNvPr id="605" name="楕円 604"/>
        <xdr:cNvSpPr/>
      </xdr:nvSpPr>
      <xdr:spPr>
        <a:xfrm>
          <a:off x="15430500" y="96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160303</xdr:rowOff>
    </xdr:from>
    <xdr:ext cx="534377" cy="259045"/>
    <xdr:sp macro="" textlink="">
      <xdr:nvSpPr>
        <xdr:cNvPr id="606" name="テキスト ボックス 605"/>
        <xdr:cNvSpPr txBox="1"/>
      </xdr:nvSpPr>
      <xdr:spPr>
        <a:xfrm>
          <a:off x="15214111" y="976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12992</xdr:rowOff>
    </xdr:from>
    <xdr:to>
      <xdr:col>76</xdr:col>
      <xdr:colOff>165100</xdr:colOff>
      <xdr:row>53</xdr:row>
      <xdr:rowOff>114592</xdr:rowOff>
    </xdr:to>
    <xdr:sp macro="" textlink="">
      <xdr:nvSpPr>
        <xdr:cNvPr id="607" name="楕円 606"/>
        <xdr:cNvSpPr/>
      </xdr:nvSpPr>
      <xdr:spPr>
        <a:xfrm>
          <a:off x="14541500" y="90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131119</xdr:rowOff>
    </xdr:from>
    <xdr:ext cx="599010" cy="259045"/>
    <xdr:sp macro="" textlink="">
      <xdr:nvSpPr>
        <xdr:cNvPr id="608" name="テキスト ボックス 607"/>
        <xdr:cNvSpPr txBox="1"/>
      </xdr:nvSpPr>
      <xdr:spPr>
        <a:xfrm>
          <a:off x="14292795" y="887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141643</xdr:rowOff>
    </xdr:from>
    <xdr:to>
      <xdr:col>72</xdr:col>
      <xdr:colOff>38100</xdr:colOff>
      <xdr:row>55</xdr:row>
      <xdr:rowOff>71793</xdr:rowOff>
    </xdr:to>
    <xdr:sp macro="" textlink="">
      <xdr:nvSpPr>
        <xdr:cNvPr id="609" name="楕円 608"/>
        <xdr:cNvSpPr/>
      </xdr:nvSpPr>
      <xdr:spPr>
        <a:xfrm>
          <a:off x="13652500" y="93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88320</xdr:rowOff>
    </xdr:from>
    <xdr:ext cx="534377" cy="259045"/>
    <xdr:sp macro="" textlink="">
      <xdr:nvSpPr>
        <xdr:cNvPr id="610" name="テキスト ボックス 609"/>
        <xdr:cNvSpPr txBox="1"/>
      </xdr:nvSpPr>
      <xdr:spPr>
        <a:xfrm>
          <a:off x="13436111" y="917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150025</xdr:rowOff>
    </xdr:from>
    <xdr:to>
      <xdr:col>67</xdr:col>
      <xdr:colOff>101600</xdr:colOff>
      <xdr:row>56</xdr:row>
      <xdr:rowOff>80175</xdr:rowOff>
    </xdr:to>
    <xdr:sp macro="" textlink="">
      <xdr:nvSpPr>
        <xdr:cNvPr id="611" name="楕円 610"/>
        <xdr:cNvSpPr/>
      </xdr:nvSpPr>
      <xdr:spPr>
        <a:xfrm>
          <a:off x="12763500" y="95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96702</xdr:rowOff>
    </xdr:from>
    <xdr:ext cx="534377" cy="259045"/>
    <xdr:sp macro="" textlink="">
      <xdr:nvSpPr>
        <xdr:cNvPr id="612" name="テキスト ボックス 611"/>
        <xdr:cNvSpPr txBox="1"/>
      </xdr:nvSpPr>
      <xdr:spPr>
        <a:xfrm>
          <a:off x="12547111" y="93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100349</xdr:rowOff>
    </xdr:from>
    <xdr:to>
      <xdr:col>85</xdr:col>
      <xdr:colOff>127000</xdr:colOff>
      <xdr:row>77</xdr:row>
      <xdr:rowOff>11292</xdr:rowOff>
    </xdr:to>
    <xdr:cxnSp macro="">
      <xdr:nvCxnSpPr>
        <xdr:cNvPr id="643" name="直線コネクタ 642"/>
        <xdr:cNvCxnSpPr/>
      </xdr:nvCxnSpPr>
      <xdr:spPr>
        <a:xfrm flipV="1">
          <a:off x="15481300" y="13130549"/>
          <a:ext cx="838200" cy="8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11292</xdr:rowOff>
    </xdr:from>
    <xdr:to>
      <xdr:col>81</xdr:col>
      <xdr:colOff>50800</xdr:colOff>
      <xdr:row>77</xdr:row>
      <xdr:rowOff>89767</xdr:rowOff>
    </xdr:to>
    <xdr:cxnSp macro="">
      <xdr:nvCxnSpPr>
        <xdr:cNvPr id="646" name="直線コネクタ 645"/>
        <xdr:cNvCxnSpPr/>
      </xdr:nvCxnSpPr>
      <xdr:spPr>
        <a:xfrm flipV="1">
          <a:off x="14592300" y="13212942"/>
          <a:ext cx="889000" cy="7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89767</xdr:rowOff>
    </xdr:from>
    <xdr:to>
      <xdr:col>76</xdr:col>
      <xdr:colOff>114300</xdr:colOff>
      <xdr:row>77</xdr:row>
      <xdr:rowOff>165433</xdr:rowOff>
    </xdr:to>
    <xdr:cxnSp macro="">
      <xdr:nvCxnSpPr>
        <xdr:cNvPr id="649" name="直線コネクタ 648"/>
        <xdr:cNvCxnSpPr/>
      </xdr:nvCxnSpPr>
      <xdr:spPr>
        <a:xfrm flipV="1">
          <a:off x="13703300" y="13291417"/>
          <a:ext cx="8890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165433</xdr:rowOff>
    </xdr:from>
    <xdr:to>
      <xdr:col>71</xdr:col>
      <xdr:colOff>177800</xdr:colOff>
      <xdr:row>78</xdr:row>
      <xdr:rowOff>157874</xdr:rowOff>
    </xdr:to>
    <xdr:cxnSp macro="">
      <xdr:nvCxnSpPr>
        <xdr:cNvPr id="652" name="直線コネクタ 651"/>
        <xdr:cNvCxnSpPr/>
      </xdr:nvCxnSpPr>
      <xdr:spPr>
        <a:xfrm flipV="1">
          <a:off x="12814300" y="13367083"/>
          <a:ext cx="889000" cy="16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4" name="テキスト ボックス 653"/>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49549</xdr:rowOff>
    </xdr:from>
    <xdr:to>
      <xdr:col>85</xdr:col>
      <xdr:colOff>177800</xdr:colOff>
      <xdr:row>76</xdr:row>
      <xdr:rowOff>151149</xdr:rowOff>
    </xdr:to>
    <xdr:sp macro="" textlink="">
      <xdr:nvSpPr>
        <xdr:cNvPr id="662" name="楕円 661"/>
        <xdr:cNvSpPr/>
      </xdr:nvSpPr>
      <xdr:spPr>
        <a:xfrm>
          <a:off x="16268700" y="130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72425</xdr:rowOff>
    </xdr:from>
    <xdr:ext cx="534377" cy="259045"/>
    <xdr:sp macro="" textlink="">
      <xdr:nvSpPr>
        <xdr:cNvPr id="663" name="災害復旧費該当値テキスト"/>
        <xdr:cNvSpPr txBox="1"/>
      </xdr:nvSpPr>
      <xdr:spPr>
        <a:xfrm>
          <a:off x="16370300" y="129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131942</xdr:rowOff>
    </xdr:from>
    <xdr:to>
      <xdr:col>81</xdr:col>
      <xdr:colOff>101600</xdr:colOff>
      <xdr:row>77</xdr:row>
      <xdr:rowOff>62092</xdr:rowOff>
    </xdr:to>
    <xdr:sp macro="" textlink="">
      <xdr:nvSpPr>
        <xdr:cNvPr id="664" name="楕円 663"/>
        <xdr:cNvSpPr/>
      </xdr:nvSpPr>
      <xdr:spPr>
        <a:xfrm>
          <a:off x="15430500" y="131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78619</xdr:rowOff>
    </xdr:from>
    <xdr:ext cx="534377" cy="259045"/>
    <xdr:sp macro="" textlink="">
      <xdr:nvSpPr>
        <xdr:cNvPr id="665" name="テキスト ボックス 664"/>
        <xdr:cNvSpPr txBox="1"/>
      </xdr:nvSpPr>
      <xdr:spPr>
        <a:xfrm>
          <a:off x="15214111" y="1293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38967</xdr:rowOff>
    </xdr:from>
    <xdr:to>
      <xdr:col>76</xdr:col>
      <xdr:colOff>165100</xdr:colOff>
      <xdr:row>77</xdr:row>
      <xdr:rowOff>140567</xdr:rowOff>
    </xdr:to>
    <xdr:sp macro="" textlink="">
      <xdr:nvSpPr>
        <xdr:cNvPr id="666" name="楕円 665"/>
        <xdr:cNvSpPr/>
      </xdr:nvSpPr>
      <xdr:spPr>
        <a:xfrm>
          <a:off x="14541500" y="1324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157094</xdr:rowOff>
    </xdr:from>
    <xdr:ext cx="534377" cy="259045"/>
    <xdr:sp macro="" textlink="">
      <xdr:nvSpPr>
        <xdr:cNvPr id="667" name="テキスト ボックス 666"/>
        <xdr:cNvSpPr txBox="1"/>
      </xdr:nvSpPr>
      <xdr:spPr>
        <a:xfrm>
          <a:off x="14325111" y="1301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114633</xdr:rowOff>
    </xdr:from>
    <xdr:to>
      <xdr:col>72</xdr:col>
      <xdr:colOff>38100</xdr:colOff>
      <xdr:row>78</xdr:row>
      <xdr:rowOff>44783</xdr:rowOff>
    </xdr:to>
    <xdr:sp macro="" textlink="">
      <xdr:nvSpPr>
        <xdr:cNvPr id="668" name="楕円 667"/>
        <xdr:cNvSpPr/>
      </xdr:nvSpPr>
      <xdr:spPr>
        <a:xfrm>
          <a:off x="13652500" y="1331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61310</xdr:rowOff>
    </xdr:from>
    <xdr:ext cx="534377" cy="259045"/>
    <xdr:sp macro="" textlink="">
      <xdr:nvSpPr>
        <xdr:cNvPr id="669" name="テキスト ボックス 668"/>
        <xdr:cNvSpPr txBox="1"/>
      </xdr:nvSpPr>
      <xdr:spPr>
        <a:xfrm>
          <a:off x="13436111" y="130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107074</xdr:rowOff>
    </xdr:from>
    <xdr:to>
      <xdr:col>67</xdr:col>
      <xdr:colOff>101600</xdr:colOff>
      <xdr:row>79</xdr:row>
      <xdr:rowOff>37224</xdr:rowOff>
    </xdr:to>
    <xdr:sp macro="" textlink="">
      <xdr:nvSpPr>
        <xdr:cNvPr id="670" name="楕円 669"/>
        <xdr:cNvSpPr/>
      </xdr:nvSpPr>
      <xdr:spPr>
        <a:xfrm>
          <a:off x="12763500" y="134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28351</xdr:rowOff>
    </xdr:from>
    <xdr:ext cx="469744" cy="259045"/>
    <xdr:sp macro="" textlink="">
      <xdr:nvSpPr>
        <xdr:cNvPr id="671" name="テキスト ボックス 670"/>
        <xdr:cNvSpPr txBox="1"/>
      </xdr:nvSpPr>
      <xdr:spPr>
        <a:xfrm>
          <a:off x="12579428" y="135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80728</xdr:rowOff>
    </xdr:from>
    <xdr:to>
      <xdr:col>85</xdr:col>
      <xdr:colOff>127000</xdr:colOff>
      <xdr:row>97</xdr:row>
      <xdr:rowOff>141734</xdr:rowOff>
    </xdr:to>
    <xdr:cxnSp macro="">
      <xdr:nvCxnSpPr>
        <xdr:cNvPr id="702" name="直線コネクタ 701"/>
        <xdr:cNvCxnSpPr/>
      </xdr:nvCxnSpPr>
      <xdr:spPr>
        <a:xfrm flipV="1">
          <a:off x="15481300" y="16711378"/>
          <a:ext cx="838200" cy="6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141734</xdr:rowOff>
    </xdr:from>
    <xdr:to>
      <xdr:col>81</xdr:col>
      <xdr:colOff>50800</xdr:colOff>
      <xdr:row>97</xdr:row>
      <xdr:rowOff>147527</xdr:rowOff>
    </xdr:to>
    <xdr:cxnSp macro="">
      <xdr:nvCxnSpPr>
        <xdr:cNvPr id="705" name="直線コネクタ 704"/>
        <xdr:cNvCxnSpPr/>
      </xdr:nvCxnSpPr>
      <xdr:spPr>
        <a:xfrm flipV="1">
          <a:off x="14592300" y="16772384"/>
          <a:ext cx="889000" cy="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146574</xdr:rowOff>
    </xdr:from>
    <xdr:to>
      <xdr:col>76</xdr:col>
      <xdr:colOff>114300</xdr:colOff>
      <xdr:row>97</xdr:row>
      <xdr:rowOff>147527</xdr:rowOff>
    </xdr:to>
    <xdr:cxnSp macro="">
      <xdr:nvCxnSpPr>
        <xdr:cNvPr id="708" name="直線コネクタ 707"/>
        <xdr:cNvCxnSpPr/>
      </xdr:nvCxnSpPr>
      <xdr:spPr>
        <a:xfrm>
          <a:off x="13703300" y="1677722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146574</xdr:rowOff>
    </xdr:from>
    <xdr:to>
      <xdr:col>71</xdr:col>
      <xdr:colOff>177800</xdr:colOff>
      <xdr:row>97</xdr:row>
      <xdr:rowOff>156212</xdr:rowOff>
    </xdr:to>
    <xdr:cxnSp macro="">
      <xdr:nvCxnSpPr>
        <xdr:cNvPr id="711" name="直線コネクタ 710"/>
        <xdr:cNvCxnSpPr/>
      </xdr:nvCxnSpPr>
      <xdr:spPr>
        <a:xfrm flipV="1">
          <a:off x="12814300" y="16777224"/>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29928</xdr:rowOff>
    </xdr:from>
    <xdr:to>
      <xdr:col>85</xdr:col>
      <xdr:colOff>177800</xdr:colOff>
      <xdr:row>97</xdr:row>
      <xdr:rowOff>131528</xdr:rowOff>
    </xdr:to>
    <xdr:sp macro="" textlink="">
      <xdr:nvSpPr>
        <xdr:cNvPr id="721" name="楕円 720"/>
        <xdr:cNvSpPr/>
      </xdr:nvSpPr>
      <xdr:spPr>
        <a:xfrm>
          <a:off x="16268700" y="166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52805</xdr:rowOff>
    </xdr:from>
    <xdr:ext cx="599010" cy="259045"/>
    <xdr:sp macro="" textlink="">
      <xdr:nvSpPr>
        <xdr:cNvPr id="722" name="公債費該当値テキスト"/>
        <xdr:cNvSpPr txBox="1"/>
      </xdr:nvSpPr>
      <xdr:spPr>
        <a:xfrm>
          <a:off x="16370300" y="1651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90934</xdr:rowOff>
    </xdr:from>
    <xdr:to>
      <xdr:col>81</xdr:col>
      <xdr:colOff>101600</xdr:colOff>
      <xdr:row>98</xdr:row>
      <xdr:rowOff>21084</xdr:rowOff>
    </xdr:to>
    <xdr:sp macro="" textlink="">
      <xdr:nvSpPr>
        <xdr:cNvPr id="723" name="楕円 722"/>
        <xdr:cNvSpPr/>
      </xdr:nvSpPr>
      <xdr:spPr>
        <a:xfrm>
          <a:off x="15430500" y="167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37611</xdr:rowOff>
    </xdr:from>
    <xdr:ext cx="534377" cy="259045"/>
    <xdr:sp macro="" textlink="">
      <xdr:nvSpPr>
        <xdr:cNvPr id="724" name="テキスト ボックス 723"/>
        <xdr:cNvSpPr txBox="1"/>
      </xdr:nvSpPr>
      <xdr:spPr>
        <a:xfrm>
          <a:off x="15214111" y="1649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96727</xdr:rowOff>
    </xdr:from>
    <xdr:to>
      <xdr:col>76</xdr:col>
      <xdr:colOff>165100</xdr:colOff>
      <xdr:row>98</xdr:row>
      <xdr:rowOff>26877</xdr:rowOff>
    </xdr:to>
    <xdr:sp macro="" textlink="">
      <xdr:nvSpPr>
        <xdr:cNvPr id="725" name="楕円 724"/>
        <xdr:cNvSpPr/>
      </xdr:nvSpPr>
      <xdr:spPr>
        <a:xfrm>
          <a:off x="14541500" y="167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43404</xdr:rowOff>
    </xdr:from>
    <xdr:ext cx="534377" cy="259045"/>
    <xdr:sp macro="" textlink="">
      <xdr:nvSpPr>
        <xdr:cNvPr id="726" name="テキスト ボックス 725"/>
        <xdr:cNvSpPr txBox="1"/>
      </xdr:nvSpPr>
      <xdr:spPr>
        <a:xfrm>
          <a:off x="14325111" y="1650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95774</xdr:rowOff>
    </xdr:from>
    <xdr:to>
      <xdr:col>72</xdr:col>
      <xdr:colOff>38100</xdr:colOff>
      <xdr:row>98</xdr:row>
      <xdr:rowOff>25924</xdr:rowOff>
    </xdr:to>
    <xdr:sp macro="" textlink="">
      <xdr:nvSpPr>
        <xdr:cNvPr id="727" name="楕円 726"/>
        <xdr:cNvSpPr/>
      </xdr:nvSpPr>
      <xdr:spPr>
        <a:xfrm>
          <a:off x="13652500" y="1672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42451</xdr:rowOff>
    </xdr:from>
    <xdr:ext cx="534377" cy="259045"/>
    <xdr:sp macro="" textlink="">
      <xdr:nvSpPr>
        <xdr:cNvPr id="728" name="テキスト ボックス 727"/>
        <xdr:cNvSpPr txBox="1"/>
      </xdr:nvSpPr>
      <xdr:spPr>
        <a:xfrm>
          <a:off x="13436111" y="1650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105412</xdr:rowOff>
    </xdr:from>
    <xdr:to>
      <xdr:col>67</xdr:col>
      <xdr:colOff>101600</xdr:colOff>
      <xdr:row>98</xdr:row>
      <xdr:rowOff>35562</xdr:rowOff>
    </xdr:to>
    <xdr:sp macro="" textlink="">
      <xdr:nvSpPr>
        <xdr:cNvPr id="729" name="楕円 728"/>
        <xdr:cNvSpPr/>
      </xdr:nvSpPr>
      <xdr:spPr>
        <a:xfrm>
          <a:off x="12763500" y="167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52089</xdr:rowOff>
    </xdr:from>
    <xdr:ext cx="534377" cy="259045"/>
    <xdr:sp macro="" textlink="">
      <xdr:nvSpPr>
        <xdr:cNvPr id="730" name="テキスト ボックス 729"/>
        <xdr:cNvSpPr txBox="1"/>
      </xdr:nvSpPr>
      <xdr:spPr>
        <a:xfrm>
          <a:off x="12547111" y="165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132934</xdr:rowOff>
    </xdr:from>
    <xdr:to>
      <xdr:col>107</xdr:col>
      <xdr:colOff>50800</xdr:colOff>
      <xdr:row>38</xdr:row>
      <xdr:rowOff>139700</xdr:rowOff>
    </xdr:to>
    <xdr:cxnSp macro="">
      <xdr:nvCxnSpPr>
        <xdr:cNvPr id="763" name="直線コネクタ 762"/>
        <xdr:cNvCxnSpPr/>
      </xdr:nvCxnSpPr>
      <xdr:spPr>
        <a:xfrm>
          <a:off x="19545300" y="6648034"/>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149575</xdr:rowOff>
    </xdr:from>
    <xdr:to>
      <xdr:col>102</xdr:col>
      <xdr:colOff>114300</xdr:colOff>
      <xdr:row>38</xdr:row>
      <xdr:rowOff>132934</xdr:rowOff>
    </xdr:to>
    <xdr:cxnSp macro="">
      <xdr:nvCxnSpPr>
        <xdr:cNvPr id="766" name="直線コネクタ 765"/>
        <xdr:cNvCxnSpPr/>
      </xdr:nvCxnSpPr>
      <xdr:spPr>
        <a:xfrm>
          <a:off x="18656300" y="6493225"/>
          <a:ext cx="889000" cy="15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166905</xdr:rowOff>
    </xdr:from>
    <xdr:ext cx="378565" cy="259045"/>
    <xdr:sp macro="" textlink="">
      <xdr:nvSpPr>
        <xdr:cNvPr id="770" name="テキスト ボックス 769"/>
        <xdr:cNvSpPr txBox="1"/>
      </xdr:nvSpPr>
      <xdr:spPr>
        <a:xfrm>
          <a:off x="18467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82134</xdr:rowOff>
    </xdr:from>
    <xdr:to>
      <xdr:col>102</xdr:col>
      <xdr:colOff>165100</xdr:colOff>
      <xdr:row>39</xdr:row>
      <xdr:rowOff>12284</xdr:rowOff>
    </xdr:to>
    <xdr:sp macro="" textlink="">
      <xdr:nvSpPr>
        <xdr:cNvPr id="782" name="楕円 781"/>
        <xdr:cNvSpPr/>
      </xdr:nvSpPr>
      <xdr:spPr>
        <a:xfrm>
          <a:off x="19494500" y="65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3411</xdr:rowOff>
    </xdr:from>
    <xdr:ext cx="313932" cy="259045"/>
    <xdr:sp macro="" textlink="">
      <xdr:nvSpPr>
        <xdr:cNvPr id="783" name="テキスト ボックス 782"/>
        <xdr:cNvSpPr txBox="1"/>
      </xdr:nvSpPr>
      <xdr:spPr>
        <a:xfrm>
          <a:off x="19388333" y="66899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98775</xdr:rowOff>
    </xdr:from>
    <xdr:to>
      <xdr:col>98</xdr:col>
      <xdr:colOff>38100</xdr:colOff>
      <xdr:row>38</xdr:row>
      <xdr:rowOff>28925</xdr:rowOff>
    </xdr:to>
    <xdr:sp macro="" textlink="">
      <xdr:nvSpPr>
        <xdr:cNvPr id="784" name="楕円 783"/>
        <xdr:cNvSpPr/>
      </xdr:nvSpPr>
      <xdr:spPr>
        <a:xfrm>
          <a:off x="18605500" y="644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45452</xdr:rowOff>
    </xdr:from>
    <xdr:ext cx="469744" cy="259045"/>
    <xdr:sp macro="" textlink="">
      <xdr:nvSpPr>
        <xdr:cNvPr id="785" name="テキスト ボックス 784"/>
        <xdr:cNvSpPr txBox="1"/>
      </xdr:nvSpPr>
      <xdr:spPr>
        <a:xfrm>
          <a:off x="18421428" y="621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と比較し、農林水産業費、消防費、教育費、公債費などが増加している。増加の要因は、農林水産業費においては新型コロナウイルス対策事業によるもの、消防費は防災行政無線施設整備事業によるもの、教育費は学校の大規模改修や解体事業によるもの、公債費は繰上償還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一方で商工費と民生費が減少しており、新型コロナウイルス感染拡大防止のための時短協力金や子育て世帯への臨時特例給付金事業の終了によるものである。民生費は、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年度をピークに減少しているが、本市は生活困窮者や障害者に対する経費が多額であることから依然として類似団体平均値を大きく上回っている。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そのほか衛生費は、一部事務組合への負担金が多いことに加えごみ収集及びし尿処理業務の経費の増加が主な要因で類似団体平均値を上回っている。災害復旧事業費は、</a:t>
          </a:r>
          <a:r>
            <a:rPr kumimoji="1" lang="ja-JP" altLang="ja-JP" sz="1100" b="0" i="0" baseline="0">
              <a:solidFill>
                <a:schemeClr val="dk1"/>
              </a:solidFill>
              <a:effectLst/>
              <a:latin typeface="+mn-lt"/>
              <a:ea typeface="+mn-ea"/>
              <a:cs typeface="+mn-cs"/>
            </a:rPr>
            <a:t>近年の豪雨災害等による公共土木施設の復旧により増加している。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歳出予算の抑制により実質収支額が前年度比で０．１６％増加し、財政調整基金の積立額の増加により実質単年度収支も黒字となっている。しかし、今後も人口減少やそれに伴う普通交付税の減少が見込まれる中、財政調整基金の取り崩しなどでの対応が必要となってくることから、実質単年度収支は悪化することが見込まれる。よって、引き続き定員管理及び給与の適正化による人件費の抑制、物件費の削減、補助金等の整理合理化、市税等収納率の向上及び滞納額の縮減等の取組みを通じて、財政基盤の強化に努めていかなければならな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近年では全会計とも黒字で推移している。今後も定員管理及び給与の適正化による人件費の抑制、物件費の削減、補助金等の整理合理化、市税等収納率の向上及び滞納額の縮減等の取組みを通じて、財政基盤の強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本市の地理的条件の不利（半島、過疎、離島、飛び地）を緩和するため、生活基盤整備、地域振興対策事業を積極的に実施したことにより、地方債元利償還金が高額で推移している。</a:t>
          </a:r>
          <a:endParaRPr lang="ja-JP" altLang="ja-JP" sz="1400">
            <a:effectLst/>
          </a:endParaRPr>
        </a:p>
        <a:p>
          <a:r>
            <a:rPr kumimoji="1" lang="ja-JP" altLang="ja-JP" sz="1100">
              <a:solidFill>
                <a:schemeClr val="dk1"/>
              </a:solidFill>
              <a:effectLst/>
              <a:latin typeface="+mn-lt"/>
              <a:ea typeface="+mn-ea"/>
              <a:cs typeface="+mn-cs"/>
            </a:rPr>
            <a:t>また、下水道事業債や簡易水道事業債などの残高が多額であるため公営企業債の元利償還金に対する繰入金が高額となっている。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本市の地理的条件の不利（半島、過疎、離島、飛び地）を緩和するため、生活基盤整備、地域振興対策事業を積極的に実施したことにより、地方債残高が高額で推移している。</a:t>
          </a:r>
          <a:endParaRPr lang="ja-JP" altLang="ja-JP" sz="1400">
            <a:effectLst/>
          </a:endParaRPr>
        </a:p>
        <a:p>
          <a:r>
            <a:rPr kumimoji="1" lang="ja-JP" altLang="ja-JP" sz="1100">
              <a:solidFill>
                <a:schemeClr val="dk1"/>
              </a:solidFill>
              <a:effectLst/>
              <a:latin typeface="+mn-lt"/>
              <a:ea typeface="+mn-ea"/>
              <a:cs typeface="+mn-cs"/>
            </a:rPr>
            <a:t>　下水道事業債や簡易水道事業債などの残高が多額であるため公営企業債等繰入見込額が高額となっている。</a:t>
          </a:r>
          <a:endParaRPr lang="ja-JP" altLang="ja-JP" sz="1400">
            <a:effectLst/>
          </a:endParaRPr>
        </a:p>
        <a:p>
          <a:r>
            <a:rPr kumimoji="1" lang="ja-JP" altLang="ja-JP" sz="1100">
              <a:solidFill>
                <a:schemeClr val="dk1"/>
              </a:solidFill>
              <a:effectLst/>
              <a:latin typeface="+mn-lt"/>
              <a:ea typeface="+mn-ea"/>
              <a:cs typeface="+mn-cs"/>
            </a:rPr>
            <a:t>　本市は、本土と飛び地・離島との合併であり、合併市町間の陸路は佐賀県（伊万里市及び唐津市）を経由しなければならず地理的に行政運営が難しい状況に置かれている。このため旧町に設置されている支所の果たす役割が大きく、相当の職員を配置しているため他団体に比べ職員数が多い。このため退職手当負担見込額が高額で推移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長崎県松浦市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年度から固定資産税収が増えた一方で、事業の精査により支出を一定規模に抑えたことで捻出した額を財政調整基金に積み立てたこと、ふるさとづくり</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寄附金の増加に伴う積立金の増によりふるさとづくり基金が増加したことで基金全体としては、</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43</a:t>
          </a:r>
          <a:r>
            <a:rPr kumimoji="1" lang="ja-JP" altLang="ja-JP" sz="1100" b="0" i="0" baseline="0">
              <a:solidFill>
                <a:schemeClr val="dk1"/>
              </a:solidFill>
              <a:effectLst/>
              <a:latin typeface="+mn-lt"/>
              <a:ea typeface="+mn-ea"/>
              <a:cs typeface="+mn-cs"/>
            </a:rPr>
            <a:t>百万円の増加となった。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本庁舎の耐震化事業やその他老朽化した公共施設の更新・補修などに多くの経費がかかることから財政調整基金の取崩しが始まる見込みだが、引き続き特定財源</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の確保に努めるとともに予算要求上限枠の設定による経常経費の削減や事務事業の見直し等により歳出予算の抑制を図ることで、予期せぬ緊急課題に対応できる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よう標準財政規模の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％程度の残高を維持していく。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その他特定目的金については効果的な債券運用により積立を行う。</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鉱害復旧灌漑用水施設維持基金：鉱害復旧事業により整備された灌漑用水施設の維持管理を行う。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ふるさとづくり基金：</a:t>
          </a:r>
          <a:r>
            <a:rPr lang="ja-JP" altLang="ja-JP" sz="1100" b="0" i="0" baseline="0">
              <a:solidFill>
                <a:schemeClr val="dk1"/>
              </a:solidFill>
              <a:effectLst/>
              <a:latin typeface="+mn-lt"/>
              <a:ea typeface="+mn-ea"/>
              <a:cs typeface="+mn-cs"/>
            </a:rPr>
            <a:t>松浦市を応援する人々の熱い想いを、個性豊かで活力のあるまちづくり、心なごみ安心して暮らせるまちづくりにいかし、ふるさとづくり</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を推進する。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合併振興基金：市民の連携の強化及び一体感の醸成を図り、本市の振興を図る。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地域振興基金：福祉活動の促進、快適な生活環境の形成、ふるさと創生事業、市の産業の振興その他地域振興事業に活用する。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子育て支援基金：次代の社会を担う子どもたちが健やかに生まれ育つ支援に活用する。</a:t>
          </a:r>
          <a:r>
            <a:rPr lang="ja-JP" altLang="ja-JP" sz="1100" b="0" i="0" baseline="0">
              <a:solidFill>
                <a:schemeClr val="dk1"/>
              </a:solidFill>
              <a:effectLst/>
              <a:latin typeface="+mn-lt"/>
              <a:ea typeface="+mn-ea"/>
              <a:cs typeface="+mn-cs"/>
            </a:rPr>
            <a:t>。</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鉱害復旧灌漑用水施設維持基金：有価証券利子収入を積み立てたことにより増加。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松浦ふるさとづくり基金：市民の健康増進事業、企業誘致事業、学校関連の事業の財源として約</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72</a:t>
          </a:r>
          <a:r>
            <a:rPr kumimoji="1" lang="ja-JP" altLang="ja-JP" sz="1100" b="0" i="0" baseline="0">
              <a:solidFill>
                <a:schemeClr val="dk1"/>
              </a:solidFill>
              <a:effectLst/>
              <a:latin typeface="+mn-lt"/>
              <a:ea typeface="+mn-ea"/>
              <a:cs typeface="+mn-cs"/>
            </a:rPr>
            <a:t>百万円取り崩した一方で、過年度事業精算分及びふるさと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づくり寄附金分を約</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百万円を積み立てたことにより増加。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合併振興基金：過年度事業精算分を約</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百万円を積み立てたことにより増加。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地域振興基金：滑栄地区環境整備事業の財源として</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百万円取り崩した一方で、過年度事業精算分及び住宅使用料分等を約</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百万円を積み立てたことにより増加。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子育て支援基金：子どもの予防接種や医療費助成事業などの財源として約</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68</a:t>
          </a:r>
          <a:r>
            <a:rPr kumimoji="1" lang="ja-JP" altLang="ja-JP" sz="1100" b="0" i="0" baseline="0">
              <a:solidFill>
                <a:schemeClr val="dk1"/>
              </a:solidFill>
              <a:effectLst/>
              <a:latin typeface="+mn-lt"/>
              <a:ea typeface="+mn-ea"/>
              <a:cs typeface="+mn-cs"/>
            </a:rPr>
            <a:t>百万円取り崩した一方で、過年度事業精算分及びふるさとづくり寄附金分を約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百万円を積み立てたことにより増加。</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各基金の目的に沿った事業の財源とするため計画的な活用を行うとともに、基金への積立を推進するために効果的な債券運用を行う。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年度から固定資産税収が増えた一方で、事業の精査により支出を一定規模に抑えていることによる増。</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本庁舎の耐震化事業やその他老朽化した公共施設の更新・補修、今後の社会変動や大規模災害復旧など予期せぬ緊急課題に対応できるよう一定の残高は必要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であるため、標準財政規模の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％程度の残高を維持していくよう繰越金等の積立を行う。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　繰上償還をしたことによる減</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今後、近年の大型事業（小中学校校舎整備事業、市民福祉総合プラザ整備事業など）に係る地方債の償還が開始し、歳出予算に占める公債費の割合は増加が</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見込まれることから、それに備えて計画的な積立を行う。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21,369
21,110
130.55
20,958,327
20,174,730
666,996
9,295,032
18,155,103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有形固定資産減価償却率については、令和２年度に学校施設整備事業や市民福祉総合プラザ整備事業等の大型事業が完了したことに伴い、類似団体平均値を下回っている。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では、平成２８年度に策定した公共施設等総合管理計画において、公共施設等の延床面積を２０％削減するという目標を掲げており、今後は、安心や安全性を維持しつつ、人口規模に見合った保有量と地理的・地形的条件等を総合的に考慮し、公共施設の適切な維持管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に努めていく必要がある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115253</xdr:rowOff>
    </xdr:from>
    <xdr:to>
      <xdr:col>23</xdr:col>
      <xdr:colOff>136525</xdr:colOff>
      <xdr:row>31</xdr:row>
      <xdr:rowOff>45403</xdr:rowOff>
    </xdr:to>
    <xdr:sp macro="" textlink="">
      <xdr:nvSpPr>
        <xdr:cNvPr id="81" name="楕円 80"/>
        <xdr:cNvSpPr/>
      </xdr:nvSpPr>
      <xdr:spPr>
        <a:xfrm>
          <a:off x="47117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138130</xdr:rowOff>
    </xdr:from>
    <xdr:ext cx="405111" cy="259045"/>
    <xdr:sp macro="" textlink="">
      <xdr:nvSpPr>
        <xdr:cNvPr id="82" name="有形固定資産減価償却率該当値テキスト"/>
        <xdr:cNvSpPr txBox="1"/>
      </xdr:nvSpPr>
      <xdr:spPr>
        <a:xfrm>
          <a:off x="4813300" y="588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83" name="楕円 82"/>
        <xdr:cNvSpPr/>
      </xdr:nvSpPr>
      <xdr:spPr>
        <a:xfrm>
          <a:off x="4000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30</xdr:row>
      <xdr:rowOff>166053</xdr:rowOff>
    </xdr:to>
    <xdr:cxnSp macro="">
      <xdr:nvCxnSpPr>
        <xdr:cNvPr id="84" name="直線コネクタ 83"/>
        <xdr:cNvCxnSpPr/>
      </xdr:nvCxnSpPr>
      <xdr:spPr>
        <a:xfrm>
          <a:off x="4051300" y="6064885"/>
          <a:ext cx="711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75671</xdr:rowOff>
    </xdr:from>
    <xdr:to>
      <xdr:col>15</xdr:col>
      <xdr:colOff>187325</xdr:colOff>
      <xdr:row>31</xdr:row>
      <xdr:rowOff>5821</xdr:rowOff>
    </xdr:to>
    <xdr:sp macro="" textlink="">
      <xdr:nvSpPr>
        <xdr:cNvPr id="85" name="楕円 84"/>
        <xdr:cNvSpPr/>
      </xdr:nvSpPr>
      <xdr:spPr>
        <a:xfrm>
          <a:off x="3238500" y="59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126471</xdr:rowOff>
    </xdr:from>
    <xdr:to>
      <xdr:col>19</xdr:col>
      <xdr:colOff>136525</xdr:colOff>
      <xdr:row>30</xdr:row>
      <xdr:rowOff>149860</xdr:rowOff>
    </xdr:to>
    <xdr:cxnSp macro="">
      <xdr:nvCxnSpPr>
        <xdr:cNvPr id="86" name="直線コネクタ 85"/>
        <xdr:cNvCxnSpPr/>
      </xdr:nvCxnSpPr>
      <xdr:spPr>
        <a:xfrm>
          <a:off x="3289300" y="6041496"/>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100859</xdr:rowOff>
    </xdr:from>
    <xdr:to>
      <xdr:col>11</xdr:col>
      <xdr:colOff>187325</xdr:colOff>
      <xdr:row>31</xdr:row>
      <xdr:rowOff>31009</xdr:rowOff>
    </xdr:to>
    <xdr:sp macro="" textlink="">
      <xdr:nvSpPr>
        <xdr:cNvPr id="87" name="楕円 86"/>
        <xdr:cNvSpPr/>
      </xdr:nvSpPr>
      <xdr:spPr>
        <a:xfrm>
          <a:off x="2476500" y="60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126471</xdr:rowOff>
    </xdr:from>
    <xdr:to>
      <xdr:col>15</xdr:col>
      <xdr:colOff>136525</xdr:colOff>
      <xdr:row>30</xdr:row>
      <xdr:rowOff>151659</xdr:rowOff>
    </xdr:to>
    <xdr:cxnSp macro="">
      <xdr:nvCxnSpPr>
        <xdr:cNvPr id="88" name="直線コネクタ 87"/>
        <xdr:cNvCxnSpPr/>
      </xdr:nvCxnSpPr>
      <xdr:spPr>
        <a:xfrm flipV="1">
          <a:off x="2527300" y="6041496"/>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79269</xdr:rowOff>
    </xdr:from>
    <xdr:to>
      <xdr:col>7</xdr:col>
      <xdr:colOff>187325</xdr:colOff>
      <xdr:row>31</xdr:row>
      <xdr:rowOff>9419</xdr:rowOff>
    </xdr:to>
    <xdr:sp macro="" textlink="">
      <xdr:nvSpPr>
        <xdr:cNvPr id="89" name="楕円 88"/>
        <xdr:cNvSpPr/>
      </xdr:nvSpPr>
      <xdr:spPr>
        <a:xfrm>
          <a:off x="1714500" y="59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130069</xdr:rowOff>
    </xdr:from>
    <xdr:to>
      <xdr:col>11</xdr:col>
      <xdr:colOff>136525</xdr:colOff>
      <xdr:row>30</xdr:row>
      <xdr:rowOff>151659</xdr:rowOff>
    </xdr:to>
    <xdr:cxnSp macro="">
      <xdr:nvCxnSpPr>
        <xdr:cNvPr id="90" name="直線コネクタ 89"/>
        <xdr:cNvCxnSpPr/>
      </xdr:nvCxnSpPr>
      <xdr:spPr>
        <a:xfrm>
          <a:off x="1765300" y="604509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45737</xdr:rowOff>
    </xdr:from>
    <xdr:ext cx="405111" cy="259045"/>
    <xdr:sp macro="" textlink="">
      <xdr:nvSpPr>
        <xdr:cNvPr id="95" name="n_1mainValue有形固定資産減価償却率"/>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96" name="n_2mainValue有形固定資産減価償却率"/>
        <xdr:cNvSpPr txBox="1"/>
      </xdr:nvSpPr>
      <xdr:spPr>
        <a:xfrm>
          <a:off x="3086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22136</xdr:rowOff>
    </xdr:from>
    <xdr:ext cx="405111" cy="259045"/>
    <xdr:sp macro="" textlink="">
      <xdr:nvSpPr>
        <xdr:cNvPr id="97" name="n_3mainValue有形固定資産減価償却率"/>
        <xdr:cNvSpPr txBox="1"/>
      </xdr:nvSpPr>
      <xdr:spPr>
        <a:xfrm>
          <a:off x="2324744" y="61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25946</xdr:rowOff>
    </xdr:from>
    <xdr:ext cx="405111" cy="259045"/>
    <xdr:sp macro="" textlink="">
      <xdr:nvSpPr>
        <xdr:cNvPr id="98" name="n_4mainValue有形固定資産減価償却率"/>
        <xdr:cNvSpPr txBox="1"/>
      </xdr:nvSpPr>
      <xdr:spPr>
        <a:xfrm>
          <a:off x="1562744" y="57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固定資産税の増加や基金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令和２年度から改善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ものの、類似団体平均値を上回っている。これは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高いことが主な要因と考えられる。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今後も、事業の厳選化・重点化を図りつつ地方債の新規発行の抑制に努めていく必要がある。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51322</xdr:rowOff>
    </xdr:from>
    <xdr:to>
      <xdr:col>76</xdr:col>
      <xdr:colOff>73025</xdr:colOff>
      <xdr:row>30</xdr:row>
      <xdr:rowOff>152922</xdr:rowOff>
    </xdr:to>
    <xdr:sp macro="" textlink="">
      <xdr:nvSpPr>
        <xdr:cNvPr id="143" name="楕円 142"/>
        <xdr:cNvSpPr/>
      </xdr:nvSpPr>
      <xdr:spPr>
        <a:xfrm>
          <a:off x="14744700" y="596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29749</xdr:rowOff>
    </xdr:from>
    <xdr:ext cx="469744" cy="259045"/>
    <xdr:sp macro="" textlink="">
      <xdr:nvSpPr>
        <xdr:cNvPr id="144" name="債務償還比率該当値テキスト"/>
        <xdr:cNvSpPr txBox="1"/>
      </xdr:nvSpPr>
      <xdr:spPr>
        <a:xfrm>
          <a:off x="14846300" y="594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9102</xdr:rowOff>
    </xdr:from>
    <xdr:to>
      <xdr:col>72</xdr:col>
      <xdr:colOff>123825</xdr:colOff>
      <xdr:row>30</xdr:row>
      <xdr:rowOff>110702</xdr:rowOff>
    </xdr:to>
    <xdr:sp macro="" textlink="">
      <xdr:nvSpPr>
        <xdr:cNvPr id="145" name="楕円 144"/>
        <xdr:cNvSpPr/>
      </xdr:nvSpPr>
      <xdr:spPr>
        <a:xfrm>
          <a:off x="14033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59902</xdr:rowOff>
    </xdr:from>
    <xdr:to>
      <xdr:col>76</xdr:col>
      <xdr:colOff>22225</xdr:colOff>
      <xdr:row>30</xdr:row>
      <xdr:rowOff>102122</xdr:rowOff>
    </xdr:to>
    <xdr:cxnSp macro="">
      <xdr:nvCxnSpPr>
        <xdr:cNvPr id="146" name="直線コネクタ 145"/>
        <xdr:cNvCxnSpPr/>
      </xdr:nvCxnSpPr>
      <xdr:spPr>
        <a:xfrm>
          <a:off x="14084300" y="5974927"/>
          <a:ext cx="711200" cy="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61588</xdr:rowOff>
    </xdr:from>
    <xdr:to>
      <xdr:col>68</xdr:col>
      <xdr:colOff>123825</xdr:colOff>
      <xdr:row>31</xdr:row>
      <xdr:rowOff>163188</xdr:rowOff>
    </xdr:to>
    <xdr:sp macro="" textlink="">
      <xdr:nvSpPr>
        <xdr:cNvPr id="147" name="楕円 146"/>
        <xdr:cNvSpPr/>
      </xdr:nvSpPr>
      <xdr:spPr>
        <a:xfrm>
          <a:off x="13271500" y="61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59902</xdr:rowOff>
    </xdr:from>
    <xdr:to>
      <xdr:col>72</xdr:col>
      <xdr:colOff>73025</xdr:colOff>
      <xdr:row>31</xdr:row>
      <xdr:rowOff>112388</xdr:rowOff>
    </xdr:to>
    <xdr:cxnSp macro="">
      <xdr:nvCxnSpPr>
        <xdr:cNvPr id="148" name="直線コネクタ 147"/>
        <xdr:cNvCxnSpPr/>
      </xdr:nvCxnSpPr>
      <xdr:spPr>
        <a:xfrm flipV="1">
          <a:off x="13322300" y="5974927"/>
          <a:ext cx="762000" cy="22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110476</xdr:rowOff>
    </xdr:from>
    <xdr:to>
      <xdr:col>64</xdr:col>
      <xdr:colOff>123825</xdr:colOff>
      <xdr:row>33</xdr:row>
      <xdr:rowOff>40626</xdr:rowOff>
    </xdr:to>
    <xdr:sp macro="" textlink="">
      <xdr:nvSpPr>
        <xdr:cNvPr id="149" name="楕円 148"/>
        <xdr:cNvSpPr/>
      </xdr:nvSpPr>
      <xdr:spPr>
        <a:xfrm>
          <a:off x="12509500" y="63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112388</xdr:rowOff>
    </xdr:from>
    <xdr:to>
      <xdr:col>68</xdr:col>
      <xdr:colOff>73025</xdr:colOff>
      <xdr:row>32</xdr:row>
      <xdr:rowOff>161276</xdr:rowOff>
    </xdr:to>
    <xdr:cxnSp macro="">
      <xdr:nvCxnSpPr>
        <xdr:cNvPr id="150" name="直線コネクタ 149"/>
        <xdr:cNvCxnSpPr/>
      </xdr:nvCxnSpPr>
      <xdr:spPr>
        <a:xfrm flipV="1">
          <a:off x="12560300" y="6198863"/>
          <a:ext cx="762000" cy="2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33591</xdr:rowOff>
    </xdr:from>
    <xdr:to>
      <xdr:col>60</xdr:col>
      <xdr:colOff>123825</xdr:colOff>
      <xdr:row>32</xdr:row>
      <xdr:rowOff>135191</xdr:rowOff>
    </xdr:to>
    <xdr:sp macro="" textlink="">
      <xdr:nvSpPr>
        <xdr:cNvPr id="151" name="楕円 150"/>
        <xdr:cNvSpPr/>
      </xdr:nvSpPr>
      <xdr:spPr>
        <a:xfrm>
          <a:off x="11747500" y="62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84391</xdr:rowOff>
    </xdr:from>
    <xdr:to>
      <xdr:col>64</xdr:col>
      <xdr:colOff>73025</xdr:colOff>
      <xdr:row>32</xdr:row>
      <xdr:rowOff>161276</xdr:rowOff>
    </xdr:to>
    <xdr:cxnSp macro="">
      <xdr:nvCxnSpPr>
        <xdr:cNvPr id="152" name="直線コネクタ 151"/>
        <xdr:cNvCxnSpPr/>
      </xdr:nvCxnSpPr>
      <xdr:spPr>
        <a:xfrm>
          <a:off x="11798300" y="6342316"/>
          <a:ext cx="762000" cy="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101829</xdr:rowOff>
    </xdr:from>
    <xdr:ext cx="469744" cy="259045"/>
    <xdr:sp macro="" textlink="">
      <xdr:nvSpPr>
        <xdr:cNvPr id="157" name="n_1mainValue債務償還比率"/>
        <xdr:cNvSpPr txBox="1"/>
      </xdr:nvSpPr>
      <xdr:spPr>
        <a:xfrm>
          <a:off x="13836727" y="601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154315</xdr:rowOff>
    </xdr:from>
    <xdr:ext cx="469744" cy="259045"/>
    <xdr:sp macro="" textlink="">
      <xdr:nvSpPr>
        <xdr:cNvPr id="158" name="n_2mainValue債務償還比率"/>
        <xdr:cNvSpPr txBox="1"/>
      </xdr:nvSpPr>
      <xdr:spPr>
        <a:xfrm>
          <a:off x="13087427" y="62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31753</xdr:rowOff>
    </xdr:from>
    <xdr:ext cx="469744" cy="259045"/>
    <xdr:sp macro="" textlink="">
      <xdr:nvSpPr>
        <xdr:cNvPr id="159" name="n_3mainValue債務償還比率"/>
        <xdr:cNvSpPr txBox="1"/>
      </xdr:nvSpPr>
      <xdr:spPr>
        <a:xfrm>
          <a:off x="12325427" y="646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126318</xdr:rowOff>
    </xdr:from>
    <xdr:ext cx="469744" cy="259045"/>
    <xdr:sp macro="" textlink="">
      <xdr:nvSpPr>
        <xdr:cNvPr id="160" name="n_4mainValue債務償還比率"/>
        <xdr:cNvSpPr txBox="1"/>
      </xdr:nvSpPr>
      <xdr:spPr>
        <a:xfrm>
          <a:off x="11563427" y="638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21,369
21,110
130.55
20,958,327
20,174,730
666,996
9,295,032
18,155,103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10160</xdr:rowOff>
    </xdr:from>
    <xdr:to>
      <xdr:col>24</xdr:col>
      <xdr:colOff>114300</xdr:colOff>
      <xdr:row>40</xdr:row>
      <xdr:rowOff>111760</xdr:rowOff>
    </xdr:to>
    <xdr:sp macro="" textlink="">
      <xdr:nvSpPr>
        <xdr:cNvPr id="73" name="楕円 72"/>
        <xdr:cNvSpPr/>
      </xdr:nvSpPr>
      <xdr:spPr>
        <a:xfrm>
          <a:off x="4584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160037</xdr:rowOff>
    </xdr:from>
    <xdr:ext cx="405111" cy="259045"/>
    <xdr:sp macro="" textlink="">
      <xdr:nvSpPr>
        <xdr:cNvPr id="74" name="【道路】&#10;有形固定資産減価償却率該当値テキスト"/>
        <xdr:cNvSpPr txBox="1"/>
      </xdr:nvSpPr>
      <xdr:spPr>
        <a:xfrm>
          <a:off x="4673600"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27305</xdr:rowOff>
    </xdr:from>
    <xdr:to>
      <xdr:col>20</xdr:col>
      <xdr:colOff>38100</xdr:colOff>
      <xdr:row>40</xdr:row>
      <xdr:rowOff>128905</xdr:rowOff>
    </xdr:to>
    <xdr:sp macro="" textlink="">
      <xdr:nvSpPr>
        <xdr:cNvPr id="75" name="楕円 74"/>
        <xdr:cNvSpPr/>
      </xdr:nvSpPr>
      <xdr:spPr>
        <a:xfrm>
          <a:off x="3746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60960</xdr:rowOff>
    </xdr:from>
    <xdr:to>
      <xdr:col>24</xdr:col>
      <xdr:colOff>63500</xdr:colOff>
      <xdr:row>40</xdr:row>
      <xdr:rowOff>78105</xdr:rowOff>
    </xdr:to>
    <xdr:cxnSp macro="">
      <xdr:nvCxnSpPr>
        <xdr:cNvPr id="76" name="直線コネクタ 75"/>
        <xdr:cNvCxnSpPr/>
      </xdr:nvCxnSpPr>
      <xdr:spPr>
        <a:xfrm flipV="1">
          <a:off x="3797300" y="69189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40640</xdr:rowOff>
    </xdr:from>
    <xdr:to>
      <xdr:col>15</xdr:col>
      <xdr:colOff>101600</xdr:colOff>
      <xdr:row>40</xdr:row>
      <xdr:rowOff>142240</xdr:rowOff>
    </xdr:to>
    <xdr:sp macro="" textlink="">
      <xdr:nvSpPr>
        <xdr:cNvPr id="77" name="楕円 76"/>
        <xdr:cNvSpPr/>
      </xdr:nvSpPr>
      <xdr:spPr>
        <a:xfrm>
          <a:off x="2857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78105</xdr:rowOff>
    </xdr:from>
    <xdr:to>
      <xdr:col>19</xdr:col>
      <xdr:colOff>177800</xdr:colOff>
      <xdr:row>40</xdr:row>
      <xdr:rowOff>91440</xdr:rowOff>
    </xdr:to>
    <xdr:cxnSp macro="">
      <xdr:nvCxnSpPr>
        <xdr:cNvPr id="78" name="直線コネクタ 77"/>
        <xdr:cNvCxnSpPr/>
      </xdr:nvCxnSpPr>
      <xdr:spPr>
        <a:xfrm flipV="1">
          <a:off x="2908300" y="69361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23495</xdr:rowOff>
    </xdr:from>
    <xdr:to>
      <xdr:col>10</xdr:col>
      <xdr:colOff>165100</xdr:colOff>
      <xdr:row>40</xdr:row>
      <xdr:rowOff>125095</xdr:rowOff>
    </xdr:to>
    <xdr:sp macro="" textlink="">
      <xdr:nvSpPr>
        <xdr:cNvPr id="79" name="楕円 78"/>
        <xdr:cNvSpPr/>
      </xdr:nvSpPr>
      <xdr:spPr>
        <a:xfrm>
          <a:off x="1968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74295</xdr:rowOff>
    </xdr:from>
    <xdr:to>
      <xdr:col>15</xdr:col>
      <xdr:colOff>50800</xdr:colOff>
      <xdr:row>40</xdr:row>
      <xdr:rowOff>91440</xdr:rowOff>
    </xdr:to>
    <xdr:cxnSp macro="">
      <xdr:nvCxnSpPr>
        <xdr:cNvPr id="80" name="直線コネクタ 79"/>
        <xdr:cNvCxnSpPr/>
      </xdr:nvCxnSpPr>
      <xdr:spPr>
        <a:xfrm>
          <a:off x="2019300" y="69322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17780</xdr:rowOff>
    </xdr:from>
    <xdr:to>
      <xdr:col>6</xdr:col>
      <xdr:colOff>38100</xdr:colOff>
      <xdr:row>40</xdr:row>
      <xdr:rowOff>119380</xdr:rowOff>
    </xdr:to>
    <xdr:sp macro="" textlink="">
      <xdr:nvSpPr>
        <xdr:cNvPr id="81" name="楕円 80"/>
        <xdr:cNvSpPr/>
      </xdr:nvSpPr>
      <xdr:spPr>
        <a:xfrm>
          <a:off x="1079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68580</xdr:rowOff>
    </xdr:from>
    <xdr:to>
      <xdr:col>10</xdr:col>
      <xdr:colOff>114300</xdr:colOff>
      <xdr:row>40</xdr:row>
      <xdr:rowOff>74295</xdr:rowOff>
    </xdr:to>
    <xdr:cxnSp macro="">
      <xdr:nvCxnSpPr>
        <xdr:cNvPr id="82" name="直線コネクタ 81"/>
        <xdr:cNvCxnSpPr/>
      </xdr:nvCxnSpPr>
      <xdr:spPr>
        <a:xfrm>
          <a:off x="1130300" y="6926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120032</xdr:rowOff>
    </xdr:from>
    <xdr:ext cx="405111" cy="259045"/>
    <xdr:sp macro="" textlink="">
      <xdr:nvSpPr>
        <xdr:cNvPr id="87" name="n_1mainValue【道路】&#10;有形固定資産減価償却率"/>
        <xdr:cNvSpPr txBox="1"/>
      </xdr:nvSpPr>
      <xdr:spPr>
        <a:xfrm>
          <a:off x="35820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133367</xdr:rowOff>
    </xdr:from>
    <xdr:ext cx="405111" cy="259045"/>
    <xdr:sp macro="" textlink="">
      <xdr:nvSpPr>
        <xdr:cNvPr id="88" name="n_2mainValue【道路】&#10;有形固定資産減価償却率"/>
        <xdr:cNvSpPr txBox="1"/>
      </xdr:nvSpPr>
      <xdr:spPr>
        <a:xfrm>
          <a:off x="27057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116222</xdr:rowOff>
    </xdr:from>
    <xdr:ext cx="405111" cy="259045"/>
    <xdr:sp macro="" textlink="">
      <xdr:nvSpPr>
        <xdr:cNvPr id="89" name="n_3mainValue【道路】&#10;有形固定資産減価償却率"/>
        <xdr:cNvSpPr txBox="1"/>
      </xdr:nvSpPr>
      <xdr:spPr>
        <a:xfrm>
          <a:off x="18167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110507</xdr:rowOff>
    </xdr:from>
    <xdr:ext cx="405111" cy="259045"/>
    <xdr:sp macro="" textlink="">
      <xdr:nvSpPr>
        <xdr:cNvPr id="90" name="n_4mainValue【道路】&#10;有形固定資産減価償却率"/>
        <xdr:cNvSpPr txBox="1"/>
      </xdr:nvSpPr>
      <xdr:spPr>
        <a:xfrm>
          <a:off x="927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6462</xdr:rowOff>
    </xdr:from>
    <xdr:to>
      <xdr:col>55</xdr:col>
      <xdr:colOff>50800</xdr:colOff>
      <xdr:row>40</xdr:row>
      <xdr:rowOff>108062</xdr:rowOff>
    </xdr:to>
    <xdr:sp macro="" textlink="">
      <xdr:nvSpPr>
        <xdr:cNvPr id="128" name="楕円 127"/>
        <xdr:cNvSpPr/>
      </xdr:nvSpPr>
      <xdr:spPr>
        <a:xfrm>
          <a:off x="10426700" y="68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156339</xdr:rowOff>
    </xdr:from>
    <xdr:ext cx="534377" cy="259045"/>
    <xdr:sp macro="" textlink="">
      <xdr:nvSpPr>
        <xdr:cNvPr id="129" name="【道路】&#10;一人当たり延長該当値テキスト"/>
        <xdr:cNvSpPr txBox="1"/>
      </xdr:nvSpPr>
      <xdr:spPr>
        <a:xfrm>
          <a:off x="10515600" y="684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10230</xdr:rowOff>
    </xdr:from>
    <xdr:to>
      <xdr:col>50</xdr:col>
      <xdr:colOff>165100</xdr:colOff>
      <xdr:row>40</xdr:row>
      <xdr:rowOff>111830</xdr:rowOff>
    </xdr:to>
    <xdr:sp macro="" textlink="">
      <xdr:nvSpPr>
        <xdr:cNvPr id="130" name="楕円 129"/>
        <xdr:cNvSpPr/>
      </xdr:nvSpPr>
      <xdr:spPr>
        <a:xfrm>
          <a:off x="9588500" y="68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57262</xdr:rowOff>
    </xdr:from>
    <xdr:to>
      <xdr:col>55</xdr:col>
      <xdr:colOff>0</xdr:colOff>
      <xdr:row>40</xdr:row>
      <xdr:rowOff>61030</xdr:rowOff>
    </xdr:to>
    <xdr:cxnSp macro="">
      <xdr:nvCxnSpPr>
        <xdr:cNvPr id="131" name="直線コネクタ 130"/>
        <xdr:cNvCxnSpPr/>
      </xdr:nvCxnSpPr>
      <xdr:spPr>
        <a:xfrm flipV="1">
          <a:off x="9639300" y="6915262"/>
          <a:ext cx="8382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15058</xdr:rowOff>
    </xdr:from>
    <xdr:to>
      <xdr:col>46</xdr:col>
      <xdr:colOff>38100</xdr:colOff>
      <xdr:row>40</xdr:row>
      <xdr:rowOff>116658</xdr:rowOff>
    </xdr:to>
    <xdr:sp macro="" textlink="">
      <xdr:nvSpPr>
        <xdr:cNvPr id="132" name="楕円 131"/>
        <xdr:cNvSpPr/>
      </xdr:nvSpPr>
      <xdr:spPr>
        <a:xfrm>
          <a:off x="8699500" y="68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61030</xdr:rowOff>
    </xdr:from>
    <xdr:to>
      <xdr:col>50</xdr:col>
      <xdr:colOff>114300</xdr:colOff>
      <xdr:row>40</xdr:row>
      <xdr:rowOff>65858</xdr:rowOff>
    </xdr:to>
    <xdr:cxnSp macro="">
      <xdr:nvCxnSpPr>
        <xdr:cNvPr id="133" name="直線コネクタ 132"/>
        <xdr:cNvCxnSpPr/>
      </xdr:nvCxnSpPr>
      <xdr:spPr>
        <a:xfrm flipV="1">
          <a:off x="8750300" y="6919030"/>
          <a:ext cx="889000" cy="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19145</xdr:rowOff>
    </xdr:from>
    <xdr:to>
      <xdr:col>41</xdr:col>
      <xdr:colOff>101600</xdr:colOff>
      <xdr:row>40</xdr:row>
      <xdr:rowOff>120745</xdr:rowOff>
    </xdr:to>
    <xdr:sp macro="" textlink="">
      <xdr:nvSpPr>
        <xdr:cNvPr id="134" name="楕円 133"/>
        <xdr:cNvSpPr/>
      </xdr:nvSpPr>
      <xdr:spPr>
        <a:xfrm>
          <a:off x="7810500" y="68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65858</xdr:rowOff>
    </xdr:from>
    <xdr:to>
      <xdr:col>45</xdr:col>
      <xdr:colOff>177800</xdr:colOff>
      <xdr:row>40</xdr:row>
      <xdr:rowOff>69945</xdr:rowOff>
    </xdr:to>
    <xdr:cxnSp macro="">
      <xdr:nvCxnSpPr>
        <xdr:cNvPr id="135" name="直線コネクタ 134"/>
        <xdr:cNvCxnSpPr/>
      </xdr:nvCxnSpPr>
      <xdr:spPr>
        <a:xfrm flipV="1">
          <a:off x="7861300" y="6923858"/>
          <a:ext cx="889000" cy="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23571</xdr:rowOff>
    </xdr:from>
    <xdr:to>
      <xdr:col>36</xdr:col>
      <xdr:colOff>165100</xdr:colOff>
      <xdr:row>40</xdr:row>
      <xdr:rowOff>125171</xdr:rowOff>
    </xdr:to>
    <xdr:sp macro="" textlink="">
      <xdr:nvSpPr>
        <xdr:cNvPr id="136" name="楕円 135"/>
        <xdr:cNvSpPr/>
      </xdr:nvSpPr>
      <xdr:spPr>
        <a:xfrm>
          <a:off x="6921500" y="68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69945</xdr:rowOff>
    </xdr:from>
    <xdr:to>
      <xdr:col>41</xdr:col>
      <xdr:colOff>50800</xdr:colOff>
      <xdr:row>40</xdr:row>
      <xdr:rowOff>74371</xdr:rowOff>
    </xdr:to>
    <xdr:cxnSp macro="">
      <xdr:nvCxnSpPr>
        <xdr:cNvPr id="137" name="直線コネクタ 136"/>
        <xdr:cNvCxnSpPr/>
      </xdr:nvCxnSpPr>
      <xdr:spPr>
        <a:xfrm flipV="1">
          <a:off x="6972300" y="6927945"/>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102957</xdr:rowOff>
    </xdr:from>
    <xdr:ext cx="534377" cy="259045"/>
    <xdr:sp macro="" textlink="">
      <xdr:nvSpPr>
        <xdr:cNvPr id="142" name="n_1mainValue【道路】&#10;一人当たり延長"/>
        <xdr:cNvSpPr txBox="1"/>
      </xdr:nvSpPr>
      <xdr:spPr>
        <a:xfrm>
          <a:off x="9359411" y="696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107785</xdr:rowOff>
    </xdr:from>
    <xdr:ext cx="534377" cy="259045"/>
    <xdr:sp macro="" textlink="">
      <xdr:nvSpPr>
        <xdr:cNvPr id="143" name="n_2mainValue【道路】&#10;一人当たり延長"/>
        <xdr:cNvSpPr txBox="1"/>
      </xdr:nvSpPr>
      <xdr:spPr>
        <a:xfrm>
          <a:off x="8483111" y="69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111872</xdr:rowOff>
    </xdr:from>
    <xdr:ext cx="534377" cy="259045"/>
    <xdr:sp macro="" textlink="">
      <xdr:nvSpPr>
        <xdr:cNvPr id="144" name="n_3mainValue【道路】&#10;一人当たり延長"/>
        <xdr:cNvSpPr txBox="1"/>
      </xdr:nvSpPr>
      <xdr:spPr>
        <a:xfrm>
          <a:off x="7594111" y="69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141698</xdr:rowOff>
    </xdr:from>
    <xdr:ext cx="534377" cy="259045"/>
    <xdr:sp macro="" textlink="">
      <xdr:nvSpPr>
        <xdr:cNvPr id="145" name="n_4mainValue【道路】&#10;一人当たり延長"/>
        <xdr:cNvSpPr txBox="1"/>
      </xdr:nvSpPr>
      <xdr:spPr>
        <a:xfrm>
          <a:off x="6705111" y="66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7" name="楕円 186"/>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88" name="【橋りょう・トンネル】&#10;有形固定資産減価償却率該当値テキスト"/>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xdr:rowOff>
    </xdr:from>
    <xdr:to>
      <xdr:col>20</xdr:col>
      <xdr:colOff>38100</xdr:colOff>
      <xdr:row>61</xdr:row>
      <xdr:rowOff>106317</xdr:rowOff>
    </xdr:to>
    <xdr:sp macro="" textlink="">
      <xdr:nvSpPr>
        <xdr:cNvPr id="189" name="楕円 188"/>
        <xdr:cNvSpPr/>
      </xdr:nvSpPr>
      <xdr:spPr>
        <a:xfrm>
          <a:off x="3746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55517</xdr:rowOff>
    </xdr:from>
    <xdr:to>
      <xdr:col>24</xdr:col>
      <xdr:colOff>63500</xdr:colOff>
      <xdr:row>61</xdr:row>
      <xdr:rowOff>80010</xdr:rowOff>
    </xdr:to>
    <xdr:cxnSp macro="">
      <xdr:nvCxnSpPr>
        <xdr:cNvPr id="190" name="直線コネクタ 189"/>
        <xdr:cNvCxnSpPr/>
      </xdr:nvCxnSpPr>
      <xdr:spPr>
        <a:xfrm>
          <a:off x="3797300" y="1051396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153307</xdr:rowOff>
    </xdr:from>
    <xdr:to>
      <xdr:col>15</xdr:col>
      <xdr:colOff>101600</xdr:colOff>
      <xdr:row>61</xdr:row>
      <xdr:rowOff>83457</xdr:rowOff>
    </xdr:to>
    <xdr:sp macro="" textlink="">
      <xdr:nvSpPr>
        <xdr:cNvPr id="191" name="楕円 190"/>
        <xdr:cNvSpPr/>
      </xdr:nvSpPr>
      <xdr:spPr>
        <a:xfrm>
          <a:off x="2857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32657</xdr:rowOff>
    </xdr:from>
    <xdr:to>
      <xdr:col>19</xdr:col>
      <xdr:colOff>177800</xdr:colOff>
      <xdr:row>61</xdr:row>
      <xdr:rowOff>55517</xdr:rowOff>
    </xdr:to>
    <xdr:cxnSp macro="">
      <xdr:nvCxnSpPr>
        <xdr:cNvPr id="192" name="直線コネクタ 191"/>
        <xdr:cNvCxnSpPr/>
      </xdr:nvCxnSpPr>
      <xdr:spPr>
        <a:xfrm>
          <a:off x="2908300" y="104911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93" name="楕円 192"/>
        <xdr:cNvSpPr/>
      </xdr:nvSpPr>
      <xdr:spPr>
        <a:xfrm>
          <a:off x="1968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13063</xdr:rowOff>
    </xdr:from>
    <xdr:to>
      <xdr:col>15</xdr:col>
      <xdr:colOff>50800</xdr:colOff>
      <xdr:row>61</xdr:row>
      <xdr:rowOff>32657</xdr:rowOff>
    </xdr:to>
    <xdr:cxnSp macro="">
      <xdr:nvCxnSpPr>
        <xdr:cNvPr id="194" name="直線コネクタ 193"/>
        <xdr:cNvCxnSpPr/>
      </xdr:nvCxnSpPr>
      <xdr:spPr>
        <a:xfrm>
          <a:off x="2019300" y="104715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114119</xdr:rowOff>
    </xdr:from>
    <xdr:to>
      <xdr:col>6</xdr:col>
      <xdr:colOff>38100</xdr:colOff>
      <xdr:row>61</xdr:row>
      <xdr:rowOff>44269</xdr:rowOff>
    </xdr:to>
    <xdr:sp macro="" textlink="">
      <xdr:nvSpPr>
        <xdr:cNvPr id="195" name="楕円 194"/>
        <xdr:cNvSpPr/>
      </xdr:nvSpPr>
      <xdr:spPr>
        <a:xfrm>
          <a:off x="1079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164919</xdr:rowOff>
    </xdr:from>
    <xdr:to>
      <xdr:col>10</xdr:col>
      <xdr:colOff>114300</xdr:colOff>
      <xdr:row>61</xdr:row>
      <xdr:rowOff>13063</xdr:rowOff>
    </xdr:to>
    <xdr:cxnSp macro="">
      <xdr:nvCxnSpPr>
        <xdr:cNvPr id="196" name="直線コネクタ 195"/>
        <xdr:cNvCxnSpPr/>
      </xdr:nvCxnSpPr>
      <xdr:spPr>
        <a:xfrm>
          <a:off x="1130300" y="104519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97444</xdr:rowOff>
    </xdr:from>
    <xdr:ext cx="405111" cy="259045"/>
    <xdr:sp macro="" textlink="">
      <xdr:nvSpPr>
        <xdr:cNvPr id="201" name="n_1mainValue【橋りょう・トンネル】&#10;有形固定資産減価償却率"/>
        <xdr:cNvSpPr txBox="1"/>
      </xdr:nvSpPr>
      <xdr:spPr>
        <a:xfrm>
          <a:off x="35820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74584</xdr:rowOff>
    </xdr:from>
    <xdr:ext cx="405111" cy="259045"/>
    <xdr:sp macro="" textlink="">
      <xdr:nvSpPr>
        <xdr:cNvPr id="202" name="n_2mainValue【橋りょう・トンネル】&#10;有形固定資産減価償却率"/>
        <xdr:cNvSpPr txBox="1"/>
      </xdr:nvSpPr>
      <xdr:spPr>
        <a:xfrm>
          <a:off x="2705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3" name="n_3mainValue【橋りょう・トンネル】&#10;有形固定資産減価償却率"/>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4" name="n_4mainValue【橋りょう・トンネル】&#10;有形固定資産減価償却率"/>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86427</xdr:rowOff>
    </xdr:from>
    <xdr:to>
      <xdr:col>55</xdr:col>
      <xdr:colOff>50800</xdr:colOff>
      <xdr:row>63</xdr:row>
      <xdr:rowOff>16577</xdr:rowOff>
    </xdr:to>
    <xdr:sp macro="" textlink="">
      <xdr:nvSpPr>
        <xdr:cNvPr id="244" name="楕円 243"/>
        <xdr:cNvSpPr/>
      </xdr:nvSpPr>
      <xdr:spPr>
        <a:xfrm>
          <a:off x="10426700" y="107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64854</xdr:rowOff>
    </xdr:from>
    <xdr:ext cx="599010" cy="259045"/>
    <xdr:sp macro="" textlink="">
      <xdr:nvSpPr>
        <xdr:cNvPr id="245" name="【橋りょう・トンネル】&#10;一人当たり有形固定資産（償却資産）額該当値テキスト"/>
        <xdr:cNvSpPr txBox="1"/>
      </xdr:nvSpPr>
      <xdr:spPr>
        <a:xfrm>
          <a:off x="10515600" y="1069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90727</xdr:rowOff>
    </xdr:from>
    <xdr:to>
      <xdr:col>50</xdr:col>
      <xdr:colOff>165100</xdr:colOff>
      <xdr:row>63</xdr:row>
      <xdr:rowOff>20877</xdr:rowOff>
    </xdr:to>
    <xdr:sp macro="" textlink="">
      <xdr:nvSpPr>
        <xdr:cNvPr id="246" name="楕円 245"/>
        <xdr:cNvSpPr/>
      </xdr:nvSpPr>
      <xdr:spPr>
        <a:xfrm>
          <a:off x="9588500" y="107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137227</xdr:rowOff>
    </xdr:from>
    <xdr:to>
      <xdr:col>55</xdr:col>
      <xdr:colOff>0</xdr:colOff>
      <xdr:row>62</xdr:row>
      <xdr:rowOff>141527</xdr:rowOff>
    </xdr:to>
    <xdr:cxnSp macro="">
      <xdr:nvCxnSpPr>
        <xdr:cNvPr id="247" name="直線コネクタ 246"/>
        <xdr:cNvCxnSpPr/>
      </xdr:nvCxnSpPr>
      <xdr:spPr>
        <a:xfrm flipV="1">
          <a:off x="9639300" y="10767127"/>
          <a:ext cx="8382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96779</xdr:rowOff>
    </xdr:from>
    <xdr:to>
      <xdr:col>46</xdr:col>
      <xdr:colOff>38100</xdr:colOff>
      <xdr:row>63</xdr:row>
      <xdr:rowOff>26929</xdr:rowOff>
    </xdr:to>
    <xdr:sp macro="" textlink="">
      <xdr:nvSpPr>
        <xdr:cNvPr id="248" name="楕円 247"/>
        <xdr:cNvSpPr/>
      </xdr:nvSpPr>
      <xdr:spPr>
        <a:xfrm>
          <a:off x="8699500" y="107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141527</xdr:rowOff>
    </xdr:from>
    <xdr:to>
      <xdr:col>50</xdr:col>
      <xdr:colOff>114300</xdr:colOff>
      <xdr:row>62</xdr:row>
      <xdr:rowOff>147579</xdr:rowOff>
    </xdr:to>
    <xdr:cxnSp macro="">
      <xdr:nvCxnSpPr>
        <xdr:cNvPr id="249" name="直線コネクタ 248"/>
        <xdr:cNvCxnSpPr/>
      </xdr:nvCxnSpPr>
      <xdr:spPr>
        <a:xfrm flipV="1">
          <a:off x="8750300" y="10771427"/>
          <a:ext cx="8890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103035</xdr:rowOff>
    </xdr:from>
    <xdr:to>
      <xdr:col>41</xdr:col>
      <xdr:colOff>101600</xdr:colOff>
      <xdr:row>63</xdr:row>
      <xdr:rowOff>33185</xdr:rowOff>
    </xdr:to>
    <xdr:sp macro="" textlink="">
      <xdr:nvSpPr>
        <xdr:cNvPr id="250" name="楕円 249"/>
        <xdr:cNvSpPr/>
      </xdr:nvSpPr>
      <xdr:spPr>
        <a:xfrm>
          <a:off x="7810500" y="107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147579</xdr:rowOff>
    </xdr:from>
    <xdr:to>
      <xdr:col>45</xdr:col>
      <xdr:colOff>177800</xdr:colOff>
      <xdr:row>62</xdr:row>
      <xdr:rowOff>153835</xdr:rowOff>
    </xdr:to>
    <xdr:cxnSp macro="">
      <xdr:nvCxnSpPr>
        <xdr:cNvPr id="251" name="直線コネクタ 250"/>
        <xdr:cNvCxnSpPr/>
      </xdr:nvCxnSpPr>
      <xdr:spPr>
        <a:xfrm flipV="1">
          <a:off x="7861300" y="10777479"/>
          <a:ext cx="88900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109541</xdr:rowOff>
    </xdr:from>
    <xdr:to>
      <xdr:col>36</xdr:col>
      <xdr:colOff>165100</xdr:colOff>
      <xdr:row>63</xdr:row>
      <xdr:rowOff>39691</xdr:rowOff>
    </xdr:to>
    <xdr:sp macro="" textlink="">
      <xdr:nvSpPr>
        <xdr:cNvPr id="252" name="楕円 251"/>
        <xdr:cNvSpPr/>
      </xdr:nvSpPr>
      <xdr:spPr>
        <a:xfrm>
          <a:off x="6921500" y="107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153835</xdr:rowOff>
    </xdr:from>
    <xdr:to>
      <xdr:col>41</xdr:col>
      <xdr:colOff>50800</xdr:colOff>
      <xdr:row>62</xdr:row>
      <xdr:rowOff>160341</xdr:rowOff>
    </xdr:to>
    <xdr:cxnSp macro="">
      <xdr:nvCxnSpPr>
        <xdr:cNvPr id="253" name="直線コネクタ 252"/>
        <xdr:cNvCxnSpPr/>
      </xdr:nvCxnSpPr>
      <xdr:spPr>
        <a:xfrm flipV="1">
          <a:off x="6972300" y="10783735"/>
          <a:ext cx="889000" cy="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xdr:cNvSpPr txBox="1"/>
      </xdr:nvSpPr>
      <xdr:spPr>
        <a:xfrm>
          <a:off x="7561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xdr:cNvSpPr txBox="1"/>
      </xdr:nvSpPr>
      <xdr:spPr>
        <a:xfrm>
          <a:off x="6672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12004</xdr:rowOff>
    </xdr:from>
    <xdr:ext cx="599010" cy="259045"/>
    <xdr:sp macro="" textlink="">
      <xdr:nvSpPr>
        <xdr:cNvPr id="258" name="n_1mainValue【橋りょう・トンネル】&#10;一人当たり有形固定資産（償却資産）額"/>
        <xdr:cNvSpPr txBox="1"/>
      </xdr:nvSpPr>
      <xdr:spPr>
        <a:xfrm>
          <a:off x="9327095" y="1081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18056</xdr:rowOff>
    </xdr:from>
    <xdr:ext cx="599010" cy="259045"/>
    <xdr:sp macro="" textlink="">
      <xdr:nvSpPr>
        <xdr:cNvPr id="259" name="n_2mainValue【橋りょう・トンネル】&#10;一人当たり有形固定資産（償却資産）額"/>
        <xdr:cNvSpPr txBox="1"/>
      </xdr:nvSpPr>
      <xdr:spPr>
        <a:xfrm>
          <a:off x="8450795" y="1081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24312</xdr:rowOff>
    </xdr:from>
    <xdr:ext cx="599010" cy="259045"/>
    <xdr:sp macro="" textlink="">
      <xdr:nvSpPr>
        <xdr:cNvPr id="260" name="n_3mainValue【橋りょう・トンネル】&#10;一人当たり有形固定資産（償却資産）額"/>
        <xdr:cNvSpPr txBox="1"/>
      </xdr:nvSpPr>
      <xdr:spPr>
        <a:xfrm>
          <a:off x="7561795" y="1082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30818</xdr:rowOff>
    </xdr:from>
    <xdr:ext cx="599010" cy="259045"/>
    <xdr:sp macro="" textlink="">
      <xdr:nvSpPr>
        <xdr:cNvPr id="261" name="n_4mainValue【橋りょう・トンネル】&#10;一人当たり有形固定資産（償却資産）額"/>
        <xdr:cNvSpPr txBox="1"/>
      </xdr:nvSpPr>
      <xdr:spPr>
        <a:xfrm>
          <a:off x="6672795" y="1083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133986</xdr:rowOff>
    </xdr:from>
    <xdr:to>
      <xdr:col>24</xdr:col>
      <xdr:colOff>114300</xdr:colOff>
      <xdr:row>83</xdr:row>
      <xdr:rowOff>64136</xdr:rowOff>
    </xdr:to>
    <xdr:sp macro="" textlink="">
      <xdr:nvSpPr>
        <xdr:cNvPr id="302" name="楕円 301"/>
        <xdr:cNvSpPr/>
      </xdr:nvSpPr>
      <xdr:spPr>
        <a:xfrm>
          <a:off x="45847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156863</xdr:rowOff>
    </xdr:from>
    <xdr:ext cx="405111" cy="259045"/>
    <xdr:sp macro="" textlink="">
      <xdr:nvSpPr>
        <xdr:cNvPr id="303" name="【公営住宅】&#10;有形固定資産減価償却率該当値テキスト"/>
        <xdr:cNvSpPr txBox="1"/>
      </xdr:nvSpPr>
      <xdr:spPr>
        <a:xfrm>
          <a:off x="4673600"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116839</xdr:rowOff>
    </xdr:from>
    <xdr:to>
      <xdr:col>20</xdr:col>
      <xdr:colOff>38100</xdr:colOff>
      <xdr:row>83</xdr:row>
      <xdr:rowOff>46989</xdr:rowOff>
    </xdr:to>
    <xdr:sp macro="" textlink="">
      <xdr:nvSpPr>
        <xdr:cNvPr id="304" name="楕円 303"/>
        <xdr:cNvSpPr/>
      </xdr:nvSpPr>
      <xdr:spPr>
        <a:xfrm>
          <a:off x="3746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167639</xdr:rowOff>
    </xdr:from>
    <xdr:to>
      <xdr:col>24</xdr:col>
      <xdr:colOff>63500</xdr:colOff>
      <xdr:row>83</xdr:row>
      <xdr:rowOff>13336</xdr:rowOff>
    </xdr:to>
    <xdr:cxnSp macro="">
      <xdr:nvCxnSpPr>
        <xdr:cNvPr id="305" name="直線コネクタ 304"/>
        <xdr:cNvCxnSpPr/>
      </xdr:nvCxnSpPr>
      <xdr:spPr>
        <a:xfrm>
          <a:off x="3797300" y="1422653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88264</xdr:rowOff>
    </xdr:from>
    <xdr:to>
      <xdr:col>15</xdr:col>
      <xdr:colOff>101600</xdr:colOff>
      <xdr:row>83</xdr:row>
      <xdr:rowOff>18414</xdr:rowOff>
    </xdr:to>
    <xdr:sp macro="" textlink="">
      <xdr:nvSpPr>
        <xdr:cNvPr id="306" name="楕円 305"/>
        <xdr:cNvSpPr/>
      </xdr:nvSpPr>
      <xdr:spPr>
        <a:xfrm>
          <a:off x="2857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139064</xdr:rowOff>
    </xdr:from>
    <xdr:to>
      <xdr:col>19</xdr:col>
      <xdr:colOff>177800</xdr:colOff>
      <xdr:row>82</xdr:row>
      <xdr:rowOff>167639</xdr:rowOff>
    </xdr:to>
    <xdr:cxnSp macro="">
      <xdr:nvCxnSpPr>
        <xdr:cNvPr id="307" name="直線コネクタ 306"/>
        <xdr:cNvCxnSpPr/>
      </xdr:nvCxnSpPr>
      <xdr:spPr>
        <a:xfrm>
          <a:off x="2908300" y="141979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82550</xdr:rowOff>
    </xdr:from>
    <xdr:to>
      <xdr:col>10</xdr:col>
      <xdr:colOff>165100</xdr:colOff>
      <xdr:row>83</xdr:row>
      <xdr:rowOff>12700</xdr:rowOff>
    </xdr:to>
    <xdr:sp macro="" textlink="">
      <xdr:nvSpPr>
        <xdr:cNvPr id="308" name="楕円 307"/>
        <xdr:cNvSpPr/>
      </xdr:nvSpPr>
      <xdr:spPr>
        <a:xfrm>
          <a:off x="1968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133350</xdr:rowOff>
    </xdr:from>
    <xdr:to>
      <xdr:col>15</xdr:col>
      <xdr:colOff>50800</xdr:colOff>
      <xdr:row>82</xdr:row>
      <xdr:rowOff>139064</xdr:rowOff>
    </xdr:to>
    <xdr:cxnSp macro="">
      <xdr:nvCxnSpPr>
        <xdr:cNvPr id="309" name="直線コネクタ 308"/>
        <xdr:cNvCxnSpPr/>
      </xdr:nvCxnSpPr>
      <xdr:spPr>
        <a:xfrm>
          <a:off x="2019300" y="141922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50164</xdr:rowOff>
    </xdr:from>
    <xdr:to>
      <xdr:col>6</xdr:col>
      <xdr:colOff>38100</xdr:colOff>
      <xdr:row>82</xdr:row>
      <xdr:rowOff>151764</xdr:rowOff>
    </xdr:to>
    <xdr:sp macro="" textlink="">
      <xdr:nvSpPr>
        <xdr:cNvPr id="310" name="楕円 309"/>
        <xdr:cNvSpPr/>
      </xdr:nvSpPr>
      <xdr:spPr>
        <a:xfrm>
          <a:off x="1079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100964</xdr:rowOff>
    </xdr:from>
    <xdr:to>
      <xdr:col>10</xdr:col>
      <xdr:colOff>114300</xdr:colOff>
      <xdr:row>82</xdr:row>
      <xdr:rowOff>133350</xdr:rowOff>
    </xdr:to>
    <xdr:cxnSp macro="">
      <xdr:nvCxnSpPr>
        <xdr:cNvPr id="311" name="直線コネクタ 310"/>
        <xdr:cNvCxnSpPr/>
      </xdr:nvCxnSpPr>
      <xdr:spPr>
        <a:xfrm>
          <a:off x="1130300" y="141598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63516</xdr:rowOff>
    </xdr:from>
    <xdr:ext cx="405111" cy="259045"/>
    <xdr:sp macro="" textlink="">
      <xdr:nvSpPr>
        <xdr:cNvPr id="316" name="n_1mainValue【公営住宅】&#10;有形固定資産減価償却率"/>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34941</xdr:rowOff>
    </xdr:from>
    <xdr:ext cx="405111" cy="259045"/>
    <xdr:sp macro="" textlink="">
      <xdr:nvSpPr>
        <xdr:cNvPr id="317" name="n_2mainValue【公営住宅】&#10;有形固定資産減価償却率"/>
        <xdr:cNvSpPr txBox="1"/>
      </xdr:nvSpPr>
      <xdr:spPr>
        <a:xfrm>
          <a:off x="2705744"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8" name="n_3main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168291</xdr:rowOff>
    </xdr:from>
    <xdr:ext cx="405111" cy="259045"/>
    <xdr:sp macro="" textlink="">
      <xdr:nvSpPr>
        <xdr:cNvPr id="319" name="n_4mainValue【公営住宅】&#10;有形固定資産減価償却率"/>
        <xdr:cNvSpPr txBox="1"/>
      </xdr:nvSpPr>
      <xdr:spPr>
        <a:xfrm>
          <a:off x="927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32837</xdr:rowOff>
    </xdr:from>
    <xdr:to>
      <xdr:col>55</xdr:col>
      <xdr:colOff>50800</xdr:colOff>
      <xdr:row>85</xdr:row>
      <xdr:rowOff>134437</xdr:rowOff>
    </xdr:to>
    <xdr:sp macro="" textlink="">
      <xdr:nvSpPr>
        <xdr:cNvPr id="357" name="楕円 356"/>
        <xdr:cNvSpPr/>
      </xdr:nvSpPr>
      <xdr:spPr>
        <a:xfrm>
          <a:off x="10426700" y="1460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163664</xdr:rowOff>
    </xdr:from>
    <xdr:ext cx="469744" cy="259045"/>
    <xdr:sp macro="" textlink="">
      <xdr:nvSpPr>
        <xdr:cNvPr id="358" name="【公営住宅】&#10;一人当たり面積該当値テキスト"/>
        <xdr:cNvSpPr txBox="1"/>
      </xdr:nvSpPr>
      <xdr:spPr>
        <a:xfrm>
          <a:off x="10515600" y="1439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34758</xdr:rowOff>
    </xdr:from>
    <xdr:to>
      <xdr:col>50</xdr:col>
      <xdr:colOff>165100</xdr:colOff>
      <xdr:row>85</xdr:row>
      <xdr:rowOff>136358</xdr:rowOff>
    </xdr:to>
    <xdr:sp macro="" textlink="">
      <xdr:nvSpPr>
        <xdr:cNvPr id="359" name="楕円 358"/>
        <xdr:cNvSpPr/>
      </xdr:nvSpPr>
      <xdr:spPr>
        <a:xfrm>
          <a:off x="9588500" y="1460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83637</xdr:rowOff>
    </xdr:from>
    <xdr:to>
      <xdr:col>55</xdr:col>
      <xdr:colOff>0</xdr:colOff>
      <xdr:row>85</xdr:row>
      <xdr:rowOff>85558</xdr:rowOff>
    </xdr:to>
    <xdr:cxnSp macro="">
      <xdr:nvCxnSpPr>
        <xdr:cNvPr id="360" name="直線コネクタ 359"/>
        <xdr:cNvCxnSpPr/>
      </xdr:nvCxnSpPr>
      <xdr:spPr>
        <a:xfrm flipV="1">
          <a:off x="9639300" y="14656887"/>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37226</xdr:rowOff>
    </xdr:from>
    <xdr:to>
      <xdr:col>46</xdr:col>
      <xdr:colOff>38100</xdr:colOff>
      <xdr:row>85</xdr:row>
      <xdr:rowOff>138826</xdr:rowOff>
    </xdr:to>
    <xdr:sp macro="" textlink="">
      <xdr:nvSpPr>
        <xdr:cNvPr id="361" name="楕円 360"/>
        <xdr:cNvSpPr/>
      </xdr:nvSpPr>
      <xdr:spPr>
        <a:xfrm>
          <a:off x="8699500" y="1461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85558</xdr:rowOff>
    </xdr:from>
    <xdr:to>
      <xdr:col>50</xdr:col>
      <xdr:colOff>114300</xdr:colOff>
      <xdr:row>85</xdr:row>
      <xdr:rowOff>88026</xdr:rowOff>
    </xdr:to>
    <xdr:cxnSp macro="">
      <xdr:nvCxnSpPr>
        <xdr:cNvPr id="362" name="直線コネクタ 361"/>
        <xdr:cNvCxnSpPr/>
      </xdr:nvCxnSpPr>
      <xdr:spPr>
        <a:xfrm flipV="1">
          <a:off x="8750300" y="14658808"/>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39238</xdr:rowOff>
    </xdr:from>
    <xdr:to>
      <xdr:col>41</xdr:col>
      <xdr:colOff>101600</xdr:colOff>
      <xdr:row>85</xdr:row>
      <xdr:rowOff>140838</xdr:rowOff>
    </xdr:to>
    <xdr:sp macro="" textlink="">
      <xdr:nvSpPr>
        <xdr:cNvPr id="363" name="楕円 362"/>
        <xdr:cNvSpPr/>
      </xdr:nvSpPr>
      <xdr:spPr>
        <a:xfrm>
          <a:off x="7810500" y="146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88026</xdr:rowOff>
    </xdr:from>
    <xdr:to>
      <xdr:col>45</xdr:col>
      <xdr:colOff>177800</xdr:colOff>
      <xdr:row>85</xdr:row>
      <xdr:rowOff>90038</xdr:rowOff>
    </xdr:to>
    <xdr:cxnSp macro="">
      <xdr:nvCxnSpPr>
        <xdr:cNvPr id="364" name="直線コネクタ 363"/>
        <xdr:cNvCxnSpPr/>
      </xdr:nvCxnSpPr>
      <xdr:spPr>
        <a:xfrm flipV="1">
          <a:off x="7861300" y="1466127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41478</xdr:rowOff>
    </xdr:from>
    <xdr:to>
      <xdr:col>36</xdr:col>
      <xdr:colOff>165100</xdr:colOff>
      <xdr:row>85</xdr:row>
      <xdr:rowOff>143078</xdr:rowOff>
    </xdr:to>
    <xdr:sp macro="" textlink="">
      <xdr:nvSpPr>
        <xdr:cNvPr id="365" name="楕円 364"/>
        <xdr:cNvSpPr/>
      </xdr:nvSpPr>
      <xdr:spPr>
        <a:xfrm>
          <a:off x="6921500" y="146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90038</xdr:rowOff>
    </xdr:from>
    <xdr:to>
      <xdr:col>41</xdr:col>
      <xdr:colOff>50800</xdr:colOff>
      <xdr:row>85</xdr:row>
      <xdr:rowOff>92278</xdr:rowOff>
    </xdr:to>
    <xdr:cxnSp macro="">
      <xdr:nvCxnSpPr>
        <xdr:cNvPr id="366" name="直線コネクタ 365"/>
        <xdr:cNvCxnSpPr/>
      </xdr:nvCxnSpPr>
      <xdr:spPr>
        <a:xfrm flipV="1">
          <a:off x="6972300" y="1466328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xdr:cNvSpPr txBox="1"/>
      </xdr:nvSpPr>
      <xdr:spPr>
        <a:xfrm>
          <a:off x="9391727" y="14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xdr:cNvSpPr txBox="1"/>
      </xdr:nvSpPr>
      <xdr:spPr>
        <a:xfrm>
          <a:off x="8515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xdr:cNvSpPr txBox="1"/>
      </xdr:nvSpPr>
      <xdr:spPr>
        <a:xfrm>
          <a:off x="7626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xdr:cNvSpPr txBox="1"/>
      </xdr:nvSpPr>
      <xdr:spPr>
        <a:xfrm>
          <a:off x="6737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152885</xdr:rowOff>
    </xdr:from>
    <xdr:ext cx="469744" cy="259045"/>
    <xdr:sp macro="" textlink="">
      <xdr:nvSpPr>
        <xdr:cNvPr id="371" name="n_1mainValue【公営住宅】&#10;一人当たり面積"/>
        <xdr:cNvSpPr txBox="1"/>
      </xdr:nvSpPr>
      <xdr:spPr>
        <a:xfrm>
          <a:off x="9391727" y="1438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155353</xdr:rowOff>
    </xdr:from>
    <xdr:ext cx="469744" cy="259045"/>
    <xdr:sp macro="" textlink="">
      <xdr:nvSpPr>
        <xdr:cNvPr id="372" name="n_2mainValue【公営住宅】&#10;一人当たり面積"/>
        <xdr:cNvSpPr txBox="1"/>
      </xdr:nvSpPr>
      <xdr:spPr>
        <a:xfrm>
          <a:off x="8515427" y="1438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157365</xdr:rowOff>
    </xdr:from>
    <xdr:ext cx="469744" cy="259045"/>
    <xdr:sp macro="" textlink="">
      <xdr:nvSpPr>
        <xdr:cNvPr id="373" name="n_3mainValue【公営住宅】&#10;一人当たり面積"/>
        <xdr:cNvSpPr txBox="1"/>
      </xdr:nvSpPr>
      <xdr:spPr>
        <a:xfrm>
          <a:off x="7626427" y="1438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159605</xdr:rowOff>
    </xdr:from>
    <xdr:ext cx="469744" cy="259045"/>
    <xdr:sp macro="" textlink="">
      <xdr:nvSpPr>
        <xdr:cNvPr id="374" name="n_4mainValue【公営住宅】&#10;一人当たり面積"/>
        <xdr:cNvSpPr txBox="1"/>
      </xdr:nvSpPr>
      <xdr:spPr>
        <a:xfrm>
          <a:off x="6737427" y="1438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xdr:cNvCxnSpPr/>
      </xdr:nvCxnSpPr>
      <xdr:spPr>
        <a:xfrm flipV="1">
          <a:off x="4634865" y="1716078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59345</xdr:rowOff>
    </xdr:from>
    <xdr:ext cx="405111" cy="259045"/>
    <xdr:sp macro="" textlink="">
      <xdr:nvSpPr>
        <xdr:cNvPr id="405" name="【港湾・漁港】&#10;有形固定資産減価償却率平均値テキスト"/>
        <xdr:cNvSpPr txBox="1"/>
      </xdr:nvSpPr>
      <xdr:spPr>
        <a:xfrm>
          <a:off x="4673600" y="18061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xdr:cNvSpPr/>
      </xdr:nvSpPr>
      <xdr:spPr>
        <a:xfrm>
          <a:off x="45847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xdr:cNvSpPr/>
      </xdr:nvSpPr>
      <xdr:spPr>
        <a:xfrm>
          <a:off x="2857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9" name="フローチャート: 判断 408"/>
        <xdr:cNvSpPr/>
      </xdr:nvSpPr>
      <xdr:spPr>
        <a:xfrm>
          <a:off x="1968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0" name="フローチャート: 判断 409"/>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16" name="楕円 415"/>
        <xdr:cNvSpPr/>
      </xdr:nvSpPr>
      <xdr:spPr>
        <a:xfrm>
          <a:off x="4584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116857</xdr:rowOff>
    </xdr:from>
    <xdr:ext cx="405111" cy="259045"/>
    <xdr:sp macro="" textlink="">
      <xdr:nvSpPr>
        <xdr:cNvPr id="417" name="【港湾・漁港】&#10;有形固定資産減価償却率該当値テキスト"/>
        <xdr:cNvSpPr txBox="1"/>
      </xdr:nvSpPr>
      <xdr:spPr>
        <a:xfrm>
          <a:off x="4673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61323</xdr:rowOff>
    </xdr:from>
    <xdr:to>
      <xdr:col>20</xdr:col>
      <xdr:colOff>38100</xdr:colOff>
      <xdr:row>103</xdr:row>
      <xdr:rowOff>162923</xdr:rowOff>
    </xdr:to>
    <xdr:sp macro="" textlink="">
      <xdr:nvSpPr>
        <xdr:cNvPr id="418" name="楕円 417"/>
        <xdr:cNvSpPr/>
      </xdr:nvSpPr>
      <xdr:spPr>
        <a:xfrm>
          <a:off x="3746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112123</xdr:rowOff>
    </xdr:from>
    <xdr:to>
      <xdr:col>24</xdr:col>
      <xdr:colOff>63500</xdr:colOff>
      <xdr:row>103</xdr:row>
      <xdr:rowOff>144780</xdr:rowOff>
    </xdr:to>
    <xdr:cxnSp macro="">
      <xdr:nvCxnSpPr>
        <xdr:cNvPr id="419" name="直線コネクタ 418"/>
        <xdr:cNvCxnSpPr/>
      </xdr:nvCxnSpPr>
      <xdr:spPr>
        <a:xfrm>
          <a:off x="3797300" y="177714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30299</xdr:rowOff>
    </xdr:from>
    <xdr:to>
      <xdr:col>15</xdr:col>
      <xdr:colOff>101600</xdr:colOff>
      <xdr:row>103</xdr:row>
      <xdr:rowOff>131899</xdr:rowOff>
    </xdr:to>
    <xdr:sp macro="" textlink="">
      <xdr:nvSpPr>
        <xdr:cNvPr id="420" name="楕円 419"/>
        <xdr:cNvSpPr/>
      </xdr:nvSpPr>
      <xdr:spPr>
        <a:xfrm>
          <a:off x="2857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81099</xdr:rowOff>
    </xdr:from>
    <xdr:to>
      <xdr:col>19</xdr:col>
      <xdr:colOff>177800</xdr:colOff>
      <xdr:row>103</xdr:row>
      <xdr:rowOff>112123</xdr:rowOff>
    </xdr:to>
    <xdr:cxnSp macro="">
      <xdr:nvCxnSpPr>
        <xdr:cNvPr id="421" name="直線コネクタ 420"/>
        <xdr:cNvCxnSpPr/>
      </xdr:nvCxnSpPr>
      <xdr:spPr>
        <a:xfrm>
          <a:off x="2908300" y="177404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170724</xdr:rowOff>
    </xdr:from>
    <xdr:to>
      <xdr:col>10</xdr:col>
      <xdr:colOff>165100</xdr:colOff>
      <xdr:row>103</xdr:row>
      <xdr:rowOff>100874</xdr:rowOff>
    </xdr:to>
    <xdr:sp macro="" textlink="">
      <xdr:nvSpPr>
        <xdr:cNvPr id="422" name="楕円 421"/>
        <xdr:cNvSpPr/>
      </xdr:nvSpPr>
      <xdr:spPr>
        <a:xfrm>
          <a:off x="1968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50074</xdr:rowOff>
    </xdr:from>
    <xdr:to>
      <xdr:col>15</xdr:col>
      <xdr:colOff>50800</xdr:colOff>
      <xdr:row>103</xdr:row>
      <xdr:rowOff>81099</xdr:rowOff>
    </xdr:to>
    <xdr:cxnSp macro="">
      <xdr:nvCxnSpPr>
        <xdr:cNvPr id="423" name="直線コネクタ 422"/>
        <xdr:cNvCxnSpPr/>
      </xdr:nvCxnSpPr>
      <xdr:spPr>
        <a:xfrm>
          <a:off x="2019300" y="177094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152763</xdr:rowOff>
    </xdr:from>
    <xdr:to>
      <xdr:col>6</xdr:col>
      <xdr:colOff>38100</xdr:colOff>
      <xdr:row>103</xdr:row>
      <xdr:rowOff>82913</xdr:rowOff>
    </xdr:to>
    <xdr:sp macro="" textlink="">
      <xdr:nvSpPr>
        <xdr:cNvPr id="424" name="楕円 423"/>
        <xdr:cNvSpPr/>
      </xdr:nvSpPr>
      <xdr:spPr>
        <a:xfrm>
          <a:off x="1079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32113</xdr:rowOff>
    </xdr:from>
    <xdr:to>
      <xdr:col>10</xdr:col>
      <xdr:colOff>114300</xdr:colOff>
      <xdr:row>103</xdr:row>
      <xdr:rowOff>50074</xdr:rowOff>
    </xdr:to>
    <xdr:cxnSp macro="">
      <xdr:nvCxnSpPr>
        <xdr:cNvPr id="425" name="直線コネクタ 424"/>
        <xdr:cNvCxnSpPr/>
      </xdr:nvCxnSpPr>
      <xdr:spPr>
        <a:xfrm>
          <a:off x="1130300" y="1769146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129557</xdr:rowOff>
    </xdr:from>
    <xdr:ext cx="405111" cy="259045"/>
    <xdr:sp macro="" textlink="">
      <xdr:nvSpPr>
        <xdr:cNvPr id="426" name="n_1aveValue【港湾・漁港】&#10;有形固定資産減価償却率"/>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427" name="n_2aveValue【港湾・漁港】&#10;有形固定資産減価償却率"/>
        <xdr:cNvSpPr txBox="1"/>
      </xdr:nvSpPr>
      <xdr:spPr>
        <a:xfrm>
          <a:off x="2705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43015</xdr:rowOff>
    </xdr:from>
    <xdr:ext cx="405111" cy="259045"/>
    <xdr:sp macro="" textlink="">
      <xdr:nvSpPr>
        <xdr:cNvPr id="428" name="n_3aveValue【港湾・漁港】&#10;有形固定資産減価償却率"/>
        <xdr:cNvSpPr txBox="1"/>
      </xdr:nvSpPr>
      <xdr:spPr>
        <a:xfrm>
          <a:off x="1816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16890</xdr:rowOff>
    </xdr:from>
    <xdr:ext cx="405111" cy="259045"/>
    <xdr:sp macro="" textlink="">
      <xdr:nvSpPr>
        <xdr:cNvPr id="429" name="n_4aveValue【港湾・漁港】&#10;有形固定資産減価償却率"/>
        <xdr:cNvSpPr txBox="1"/>
      </xdr:nvSpPr>
      <xdr:spPr>
        <a:xfrm>
          <a:off x="927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8000</xdr:rowOff>
    </xdr:from>
    <xdr:ext cx="405111" cy="259045"/>
    <xdr:sp macro="" textlink="">
      <xdr:nvSpPr>
        <xdr:cNvPr id="430" name="n_1mainValue【港湾・漁港】&#10;有形固定資産減価償却率"/>
        <xdr:cNvSpPr txBox="1"/>
      </xdr:nvSpPr>
      <xdr:spPr>
        <a:xfrm>
          <a:off x="35820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148426</xdr:rowOff>
    </xdr:from>
    <xdr:ext cx="405111" cy="259045"/>
    <xdr:sp macro="" textlink="">
      <xdr:nvSpPr>
        <xdr:cNvPr id="431" name="n_2mainValue【港湾・漁港】&#10;有形固定資産減価償却率"/>
        <xdr:cNvSpPr txBox="1"/>
      </xdr:nvSpPr>
      <xdr:spPr>
        <a:xfrm>
          <a:off x="2705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117401</xdr:rowOff>
    </xdr:from>
    <xdr:ext cx="405111" cy="259045"/>
    <xdr:sp macro="" textlink="">
      <xdr:nvSpPr>
        <xdr:cNvPr id="432" name="n_3mainValue【港湾・漁港】&#10;有形固定資産減価償却率"/>
        <xdr:cNvSpPr txBox="1"/>
      </xdr:nvSpPr>
      <xdr:spPr>
        <a:xfrm>
          <a:off x="18167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99440</xdr:rowOff>
    </xdr:from>
    <xdr:ext cx="405111" cy="259045"/>
    <xdr:sp macro="" textlink="">
      <xdr:nvSpPr>
        <xdr:cNvPr id="433" name="n_4mainValue【港湾・漁港】&#10;有形固定資産減価償却率"/>
        <xdr:cNvSpPr txBox="1"/>
      </xdr:nvSpPr>
      <xdr:spPr>
        <a:xfrm>
          <a:off x="927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xdr:cNvCxnSpPr/>
      </xdr:nvCxnSpPr>
      <xdr:spPr>
        <a:xfrm flipV="1">
          <a:off x="10476865" y="17187067"/>
          <a:ext cx="0" cy="140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xdr:cNvSpPr txBox="1"/>
      </xdr:nvSpPr>
      <xdr:spPr>
        <a:xfrm>
          <a:off x="10515600" y="1696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xdr:cNvCxnSpPr/>
      </xdr:nvCxnSpPr>
      <xdr:spPr>
        <a:xfrm>
          <a:off x="10388600" y="1718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60" name="【港湾・漁港】&#10;一人当たり有形固定資産（償却資産）額平均値テキスト"/>
        <xdr:cNvSpPr txBox="1"/>
      </xdr:nvSpPr>
      <xdr:spPr>
        <a:xfrm>
          <a:off x="10515600" y="18201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xdr:cNvSpPr/>
      </xdr:nvSpPr>
      <xdr:spPr>
        <a:xfrm>
          <a:off x="104267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xdr:cNvSpPr/>
      </xdr:nvSpPr>
      <xdr:spPr>
        <a:xfrm>
          <a:off x="9588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xdr:cNvSpPr/>
      </xdr:nvSpPr>
      <xdr:spPr>
        <a:xfrm>
          <a:off x="8699500" y="1838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64" name="フローチャート: 判断 463"/>
        <xdr:cNvSpPr/>
      </xdr:nvSpPr>
      <xdr:spPr>
        <a:xfrm>
          <a:off x="7810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65" name="フローチャート: 判断 464"/>
        <xdr:cNvSpPr/>
      </xdr:nvSpPr>
      <xdr:spPr>
        <a:xfrm>
          <a:off x="6921500" y="1837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170433</xdr:rowOff>
    </xdr:from>
    <xdr:to>
      <xdr:col>55</xdr:col>
      <xdr:colOff>50800</xdr:colOff>
      <xdr:row>108</xdr:row>
      <xdr:rowOff>100583</xdr:rowOff>
    </xdr:to>
    <xdr:sp macro="" textlink="">
      <xdr:nvSpPr>
        <xdr:cNvPr id="471" name="楕円 470"/>
        <xdr:cNvSpPr/>
      </xdr:nvSpPr>
      <xdr:spPr>
        <a:xfrm>
          <a:off x="10426700" y="185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85360</xdr:rowOff>
    </xdr:from>
    <xdr:ext cx="534377" cy="259045"/>
    <xdr:sp macro="" textlink="">
      <xdr:nvSpPr>
        <xdr:cNvPr id="472" name="【港湾・漁港】&#10;一人当たり有形固定資産（償却資産）額該当値テキスト"/>
        <xdr:cNvSpPr txBox="1"/>
      </xdr:nvSpPr>
      <xdr:spPr>
        <a:xfrm>
          <a:off x="10515600" y="184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170836</xdr:rowOff>
    </xdr:from>
    <xdr:to>
      <xdr:col>50</xdr:col>
      <xdr:colOff>165100</xdr:colOff>
      <xdr:row>108</xdr:row>
      <xdr:rowOff>100986</xdr:rowOff>
    </xdr:to>
    <xdr:sp macro="" textlink="">
      <xdr:nvSpPr>
        <xdr:cNvPr id="473" name="楕円 472"/>
        <xdr:cNvSpPr/>
      </xdr:nvSpPr>
      <xdr:spPr>
        <a:xfrm>
          <a:off x="9588500" y="185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49783</xdr:rowOff>
    </xdr:from>
    <xdr:to>
      <xdr:col>55</xdr:col>
      <xdr:colOff>0</xdr:colOff>
      <xdr:row>108</xdr:row>
      <xdr:rowOff>50186</xdr:rowOff>
    </xdr:to>
    <xdr:cxnSp macro="">
      <xdr:nvCxnSpPr>
        <xdr:cNvPr id="474" name="直線コネクタ 473"/>
        <xdr:cNvCxnSpPr/>
      </xdr:nvCxnSpPr>
      <xdr:spPr>
        <a:xfrm flipV="1">
          <a:off x="9639300" y="18566383"/>
          <a:ext cx="8382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171394</xdr:rowOff>
    </xdr:from>
    <xdr:to>
      <xdr:col>46</xdr:col>
      <xdr:colOff>38100</xdr:colOff>
      <xdr:row>108</xdr:row>
      <xdr:rowOff>101544</xdr:rowOff>
    </xdr:to>
    <xdr:sp macro="" textlink="">
      <xdr:nvSpPr>
        <xdr:cNvPr id="475" name="楕円 474"/>
        <xdr:cNvSpPr/>
      </xdr:nvSpPr>
      <xdr:spPr>
        <a:xfrm>
          <a:off x="8699500" y="1851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50186</xdr:rowOff>
    </xdr:from>
    <xdr:to>
      <xdr:col>50</xdr:col>
      <xdr:colOff>114300</xdr:colOff>
      <xdr:row>108</xdr:row>
      <xdr:rowOff>50744</xdr:rowOff>
    </xdr:to>
    <xdr:cxnSp macro="">
      <xdr:nvCxnSpPr>
        <xdr:cNvPr id="476" name="直線コネクタ 475"/>
        <xdr:cNvCxnSpPr/>
      </xdr:nvCxnSpPr>
      <xdr:spPr>
        <a:xfrm flipV="1">
          <a:off x="8750300" y="18566786"/>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491</xdr:rowOff>
    </xdr:from>
    <xdr:to>
      <xdr:col>41</xdr:col>
      <xdr:colOff>101600</xdr:colOff>
      <xdr:row>108</xdr:row>
      <xdr:rowOff>102091</xdr:rowOff>
    </xdr:to>
    <xdr:sp macro="" textlink="">
      <xdr:nvSpPr>
        <xdr:cNvPr id="477" name="楕円 476"/>
        <xdr:cNvSpPr/>
      </xdr:nvSpPr>
      <xdr:spPr>
        <a:xfrm>
          <a:off x="7810500" y="185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50744</xdr:rowOff>
    </xdr:from>
    <xdr:to>
      <xdr:col>45</xdr:col>
      <xdr:colOff>177800</xdr:colOff>
      <xdr:row>108</xdr:row>
      <xdr:rowOff>51291</xdr:rowOff>
    </xdr:to>
    <xdr:cxnSp macro="">
      <xdr:nvCxnSpPr>
        <xdr:cNvPr id="478" name="直線コネクタ 477"/>
        <xdr:cNvCxnSpPr/>
      </xdr:nvCxnSpPr>
      <xdr:spPr>
        <a:xfrm flipV="1">
          <a:off x="7861300" y="18567344"/>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1578</xdr:rowOff>
    </xdr:from>
    <xdr:to>
      <xdr:col>36</xdr:col>
      <xdr:colOff>165100</xdr:colOff>
      <xdr:row>108</xdr:row>
      <xdr:rowOff>103178</xdr:rowOff>
    </xdr:to>
    <xdr:sp macro="" textlink="">
      <xdr:nvSpPr>
        <xdr:cNvPr id="479" name="楕円 478"/>
        <xdr:cNvSpPr/>
      </xdr:nvSpPr>
      <xdr:spPr>
        <a:xfrm>
          <a:off x="6921500" y="185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51291</xdr:rowOff>
    </xdr:from>
    <xdr:to>
      <xdr:col>41</xdr:col>
      <xdr:colOff>50800</xdr:colOff>
      <xdr:row>108</xdr:row>
      <xdr:rowOff>52378</xdr:rowOff>
    </xdr:to>
    <xdr:cxnSp macro="">
      <xdr:nvCxnSpPr>
        <xdr:cNvPr id="480" name="直線コネクタ 479"/>
        <xdr:cNvCxnSpPr/>
      </xdr:nvCxnSpPr>
      <xdr:spPr>
        <a:xfrm flipV="1">
          <a:off x="6972300" y="18567891"/>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81" name="n_1aveValue【港湾・漁港】&#10;一人当たり有形固定資産（償却資産）額"/>
        <xdr:cNvSpPr txBox="1"/>
      </xdr:nvSpPr>
      <xdr:spPr>
        <a:xfrm>
          <a:off x="93270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160334</xdr:rowOff>
    </xdr:from>
    <xdr:ext cx="599010" cy="259045"/>
    <xdr:sp macro="" textlink="">
      <xdr:nvSpPr>
        <xdr:cNvPr id="482" name="n_2aveValue【港湾・漁港】&#10;一人当たり有形固定資産（償却資産）額"/>
        <xdr:cNvSpPr txBox="1"/>
      </xdr:nvSpPr>
      <xdr:spPr>
        <a:xfrm>
          <a:off x="8450795" y="1816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165867</xdr:rowOff>
    </xdr:from>
    <xdr:ext cx="599010" cy="259045"/>
    <xdr:sp macro="" textlink="">
      <xdr:nvSpPr>
        <xdr:cNvPr id="483" name="n_3aveValue【港湾・漁港】&#10;一人当たり有形固定資産（償却資産）額"/>
        <xdr:cNvSpPr txBox="1"/>
      </xdr:nvSpPr>
      <xdr:spPr>
        <a:xfrm>
          <a:off x="7561795" y="181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151590</xdr:rowOff>
    </xdr:from>
    <xdr:ext cx="599010" cy="259045"/>
    <xdr:sp macro="" textlink="">
      <xdr:nvSpPr>
        <xdr:cNvPr id="484" name="n_4aveValue【港湾・漁港】&#10;一人当たり有形固定資産（償却資産）額"/>
        <xdr:cNvSpPr txBox="1"/>
      </xdr:nvSpPr>
      <xdr:spPr>
        <a:xfrm>
          <a:off x="6672795" y="1815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92113</xdr:rowOff>
    </xdr:from>
    <xdr:ext cx="534377" cy="259045"/>
    <xdr:sp macro="" textlink="">
      <xdr:nvSpPr>
        <xdr:cNvPr id="485" name="n_1mainValue【港湾・漁港】&#10;一人当たり有形固定資産（償却資産）額"/>
        <xdr:cNvSpPr txBox="1"/>
      </xdr:nvSpPr>
      <xdr:spPr>
        <a:xfrm>
          <a:off x="9359411" y="186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92671</xdr:rowOff>
    </xdr:from>
    <xdr:ext cx="534377" cy="259045"/>
    <xdr:sp macro="" textlink="">
      <xdr:nvSpPr>
        <xdr:cNvPr id="486" name="n_2mainValue【港湾・漁港】&#10;一人当たり有形固定資産（償却資産）額"/>
        <xdr:cNvSpPr txBox="1"/>
      </xdr:nvSpPr>
      <xdr:spPr>
        <a:xfrm>
          <a:off x="8483111" y="1860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93218</xdr:rowOff>
    </xdr:from>
    <xdr:ext cx="534377" cy="259045"/>
    <xdr:sp macro="" textlink="">
      <xdr:nvSpPr>
        <xdr:cNvPr id="487" name="n_3mainValue【港湾・漁港】&#10;一人当たり有形固定資産（償却資産）額"/>
        <xdr:cNvSpPr txBox="1"/>
      </xdr:nvSpPr>
      <xdr:spPr>
        <a:xfrm>
          <a:off x="7594111" y="1860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94305</xdr:rowOff>
    </xdr:from>
    <xdr:ext cx="534377" cy="259045"/>
    <xdr:sp macro="" textlink="">
      <xdr:nvSpPr>
        <xdr:cNvPr id="488" name="n_4mainValue【港湾・漁港】&#10;一人当たり有形固定資産（償却資産）額"/>
        <xdr:cNvSpPr txBox="1"/>
      </xdr:nvSpPr>
      <xdr:spPr>
        <a:xfrm>
          <a:off x="6705111" y="186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19" name="【認定こども園・幼稚園・保育所】&#10;有形固定資産減価償却率平均値テキスト"/>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2" name="フローチャート: 判断 521"/>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23" name="フローチャート: 判断 522"/>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24" name="フローチャート: 判断 523"/>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530" name="楕円 529"/>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531" name="【認定こども園・幼稚園・保育所】&#10;有形固定資産減価償却率該当値テキスト"/>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532" name="楕円 531"/>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533" name="直線コネクタ 532"/>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25400</xdr:rowOff>
    </xdr:from>
    <xdr:to>
      <xdr:col>76</xdr:col>
      <xdr:colOff>165100</xdr:colOff>
      <xdr:row>42</xdr:row>
      <xdr:rowOff>127000</xdr:rowOff>
    </xdr:to>
    <xdr:sp macro="" textlink="">
      <xdr:nvSpPr>
        <xdr:cNvPr id="534" name="楕円 533"/>
        <xdr:cNvSpPr/>
      </xdr:nvSpPr>
      <xdr:spPr>
        <a:xfrm>
          <a:off x="14541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76200</xdr:rowOff>
    </xdr:from>
    <xdr:to>
      <xdr:col>81</xdr:col>
      <xdr:colOff>50800</xdr:colOff>
      <xdr:row>42</xdr:row>
      <xdr:rowOff>92528</xdr:rowOff>
    </xdr:to>
    <xdr:cxnSp macro="">
      <xdr:nvCxnSpPr>
        <xdr:cNvPr id="535" name="直線コネクタ 534"/>
        <xdr:cNvCxnSpPr/>
      </xdr:nvCxnSpPr>
      <xdr:spPr>
        <a:xfrm>
          <a:off x="14592300" y="7277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160927</xdr:rowOff>
    </xdr:from>
    <xdr:to>
      <xdr:col>72</xdr:col>
      <xdr:colOff>38100</xdr:colOff>
      <xdr:row>42</xdr:row>
      <xdr:rowOff>91077</xdr:rowOff>
    </xdr:to>
    <xdr:sp macro="" textlink="">
      <xdr:nvSpPr>
        <xdr:cNvPr id="536" name="楕円 535"/>
        <xdr:cNvSpPr/>
      </xdr:nvSpPr>
      <xdr:spPr>
        <a:xfrm>
          <a:off x="13652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40277</xdr:rowOff>
    </xdr:from>
    <xdr:to>
      <xdr:col>76</xdr:col>
      <xdr:colOff>114300</xdr:colOff>
      <xdr:row>42</xdr:row>
      <xdr:rowOff>76200</xdr:rowOff>
    </xdr:to>
    <xdr:cxnSp macro="">
      <xdr:nvCxnSpPr>
        <xdr:cNvPr id="537" name="直線コネクタ 536"/>
        <xdr:cNvCxnSpPr/>
      </xdr:nvCxnSpPr>
      <xdr:spPr>
        <a:xfrm>
          <a:off x="13703300" y="724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907</xdr:rowOff>
    </xdr:from>
    <xdr:to>
      <xdr:col>67</xdr:col>
      <xdr:colOff>101600</xdr:colOff>
      <xdr:row>41</xdr:row>
      <xdr:rowOff>102507</xdr:rowOff>
    </xdr:to>
    <xdr:sp macro="" textlink="">
      <xdr:nvSpPr>
        <xdr:cNvPr id="538" name="楕円 537"/>
        <xdr:cNvSpPr/>
      </xdr:nvSpPr>
      <xdr:spPr>
        <a:xfrm>
          <a:off x="12763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51707</xdr:rowOff>
    </xdr:from>
    <xdr:to>
      <xdr:col>71</xdr:col>
      <xdr:colOff>177800</xdr:colOff>
      <xdr:row>42</xdr:row>
      <xdr:rowOff>40277</xdr:rowOff>
    </xdr:to>
    <xdr:cxnSp macro="">
      <xdr:nvCxnSpPr>
        <xdr:cNvPr id="539" name="直線コネクタ 538"/>
        <xdr:cNvCxnSpPr/>
      </xdr:nvCxnSpPr>
      <xdr:spPr>
        <a:xfrm>
          <a:off x="12814300" y="7081157"/>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540" name="n_1aveValue【認定こども園・幼稚園・保育所】&#10;有形固定資産減価償却率"/>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41" name="n_2aveValue【認定こども園・幼稚園・保育所】&#10;有形固定資産減価償却率"/>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542" name="n_3aveValue【認定こども園・幼稚園・保育所】&#10;有形固定資産減価償却率"/>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543" name="n_4aveValue【認定こども園・幼稚園・保育所】&#10;有形固定資産減価償却率"/>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544" name="n_1mainValue【認定こども園・幼稚園・保育所】&#10;有形固定資産減価償却率"/>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118127</xdr:rowOff>
    </xdr:from>
    <xdr:ext cx="405111" cy="259045"/>
    <xdr:sp macro="" textlink="">
      <xdr:nvSpPr>
        <xdr:cNvPr id="545" name="n_2mainValue【認定こども園・幼稚園・保育所】&#10;有形固定資産減価償却率"/>
        <xdr:cNvSpPr txBox="1"/>
      </xdr:nvSpPr>
      <xdr:spPr>
        <a:xfrm>
          <a:off x="143897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82204</xdr:rowOff>
    </xdr:from>
    <xdr:ext cx="405111" cy="259045"/>
    <xdr:sp macro="" textlink="">
      <xdr:nvSpPr>
        <xdr:cNvPr id="546" name="n_3mainValue【認定こども園・幼稚園・保育所】&#10;有形固定資産減価償却率"/>
        <xdr:cNvSpPr txBox="1"/>
      </xdr:nvSpPr>
      <xdr:spPr>
        <a:xfrm>
          <a:off x="13500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93634</xdr:rowOff>
    </xdr:from>
    <xdr:ext cx="405111" cy="259045"/>
    <xdr:sp macro="" textlink="">
      <xdr:nvSpPr>
        <xdr:cNvPr id="547" name="n_4mainValue【認定こども園・幼稚園・保育所】&#10;有形固定資産減価償却率"/>
        <xdr:cNvSpPr txBox="1"/>
      </xdr:nvSpPr>
      <xdr:spPr>
        <a:xfrm>
          <a:off x="12611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574" name="【認定こども園・幼稚園・保育所】&#10;一人当たり面積平均値テキスト"/>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8" name="フローチャート: 判断 577"/>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9" name="フローチャート: 判断 578"/>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32258</xdr:rowOff>
    </xdr:from>
    <xdr:to>
      <xdr:col>116</xdr:col>
      <xdr:colOff>114300</xdr:colOff>
      <xdr:row>41</xdr:row>
      <xdr:rowOff>133858</xdr:rowOff>
    </xdr:to>
    <xdr:sp macro="" textlink="">
      <xdr:nvSpPr>
        <xdr:cNvPr id="585" name="楕円 584"/>
        <xdr:cNvSpPr/>
      </xdr:nvSpPr>
      <xdr:spPr>
        <a:xfrm>
          <a:off x="221107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118635</xdr:rowOff>
    </xdr:from>
    <xdr:ext cx="469744" cy="259045"/>
    <xdr:sp macro="" textlink="">
      <xdr:nvSpPr>
        <xdr:cNvPr id="586" name="【認定こども園・幼稚園・保育所】&#10;一人当たり面積該当値テキスト"/>
        <xdr:cNvSpPr txBox="1"/>
      </xdr:nvSpPr>
      <xdr:spPr>
        <a:xfrm>
          <a:off x="22199600" y="697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34544</xdr:rowOff>
    </xdr:from>
    <xdr:to>
      <xdr:col>112</xdr:col>
      <xdr:colOff>38100</xdr:colOff>
      <xdr:row>41</xdr:row>
      <xdr:rowOff>136144</xdr:rowOff>
    </xdr:to>
    <xdr:sp macro="" textlink="">
      <xdr:nvSpPr>
        <xdr:cNvPr id="587" name="楕円 586"/>
        <xdr:cNvSpPr/>
      </xdr:nvSpPr>
      <xdr:spPr>
        <a:xfrm>
          <a:off x="21272500" y="70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83058</xdr:rowOff>
    </xdr:from>
    <xdr:to>
      <xdr:col>116</xdr:col>
      <xdr:colOff>63500</xdr:colOff>
      <xdr:row>41</xdr:row>
      <xdr:rowOff>85344</xdr:rowOff>
    </xdr:to>
    <xdr:cxnSp macro="">
      <xdr:nvCxnSpPr>
        <xdr:cNvPr id="588" name="直線コネクタ 587"/>
        <xdr:cNvCxnSpPr/>
      </xdr:nvCxnSpPr>
      <xdr:spPr>
        <a:xfrm flipV="1">
          <a:off x="21323300" y="71125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34544</xdr:rowOff>
    </xdr:from>
    <xdr:to>
      <xdr:col>107</xdr:col>
      <xdr:colOff>101600</xdr:colOff>
      <xdr:row>41</xdr:row>
      <xdr:rowOff>136144</xdr:rowOff>
    </xdr:to>
    <xdr:sp macro="" textlink="">
      <xdr:nvSpPr>
        <xdr:cNvPr id="589" name="楕円 588"/>
        <xdr:cNvSpPr/>
      </xdr:nvSpPr>
      <xdr:spPr>
        <a:xfrm>
          <a:off x="20383500" y="70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85344</xdr:rowOff>
    </xdr:from>
    <xdr:to>
      <xdr:col>111</xdr:col>
      <xdr:colOff>177800</xdr:colOff>
      <xdr:row>41</xdr:row>
      <xdr:rowOff>85344</xdr:rowOff>
    </xdr:to>
    <xdr:cxnSp macro="">
      <xdr:nvCxnSpPr>
        <xdr:cNvPr id="590" name="直線コネクタ 589"/>
        <xdr:cNvCxnSpPr/>
      </xdr:nvCxnSpPr>
      <xdr:spPr>
        <a:xfrm>
          <a:off x="20434300" y="7114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34544</xdr:rowOff>
    </xdr:from>
    <xdr:to>
      <xdr:col>102</xdr:col>
      <xdr:colOff>165100</xdr:colOff>
      <xdr:row>41</xdr:row>
      <xdr:rowOff>136144</xdr:rowOff>
    </xdr:to>
    <xdr:sp macro="" textlink="">
      <xdr:nvSpPr>
        <xdr:cNvPr id="591" name="楕円 590"/>
        <xdr:cNvSpPr/>
      </xdr:nvSpPr>
      <xdr:spPr>
        <a:xfrm>
          <a:off x="19494500" y="70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85344</xdr:rowOff>
    </xdr:from>
    <xdr:to>
      <xdr:col>107</xdr:col>
      <xdr:colOff>50800</xdr:colOff>
      <xdr:row>41</xdr:row>
      <xdr:rowOff>85344</xdr:rowOff>
    </xdr:to>
    <xdr:cxnSp macro="">
      <xdr:nvCxnSpPr>
        <xdr:cNvPr id="592" name="直線コネクタ 591"/>
        <xdr:cNvCxnSpPr/>
      </xdr:nvCxnSpPr>
      <xdr:spPr>
        <a:xfrm>
          <a:off x="19545300" y="7114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146558</xdr:rowOff>
    </xdr:from>
    <xdr:to>
      <xdr:col>98</xdr:col>
      <xdr:colOff>38100</xdr:colOff>
      <xdr:row>41</xdr:row>
      <xdr:rowOff>76708</xdr:rowOff>
    </xdr:to>
    <xdr:sp macro="" textlink="">
      <xdr:nvSpPr>
        <xdr:cNvPr id="593" name="楕円 592"/>
        <xdr:cNvSpPr/>
      </xdr:nvSpPr>
      <xdr:spPr>
        <a:xfrm>
          <a:off x="18605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25908</xdr:rowOff>
    </xdr:from>
    <xdr:to>
      <xdr:col>102</xdr:col>
      <xdr:colOff>114300</xdr:colOff>
      <xdr:row>41</xdr:row>
      <xdr:rowOff>85344</xdr:rowOff>
    </xdr:to>
    <xdr:cxnSp macro="">
      <xdr:nvCxnSpPr>
        <xdr:cNvPr id="594" name="直線コネクタ 593"/>
        <xdr:cNvCxnSpPr/>
      </xdr:nvCxnSpPr>
      <xdr:spPr>
        <a:xfrm>
          <a:off x="18656300" y="705535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595" name="n_1aveValue【認定こども園・幼稚園・保育所】&#10;一人当たり面積"/>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596" name="n_2aveValue【認定こども園・幼稚園・保育所】&#10;一人当たり面積"/>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597" name="n_3aveValue【認定こども園・幼稚園・保育所】&#10;一人当たり面積"/>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98" name="n_4aveValue【認定こども園・幼稚園・保育所】&#10;一人当たり面積"/>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127271</xdr:rowOff>
    </xdr:from>
    <xdr:ext cx="469744" cy="259045"/>
    <xdr:sp macro="" textlink="">
      <xdr:nvSpPr>
        <xdr:cNvPr id="599" name="n_1mainValue【認定こども園・幼稚園・保育所】&#10;一人当たり面積"/>
        <xdr:cNvSpPr txBox="1"/>
      </xdr:nvSpPr>
      <xdr:spPr>
        <a:xfrm>
          <a:off x="21075727" y="715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127271</xdr:rowOff>
    </xdr:from>
    <xdr:ext cx="469744" cy="259045"/>
    <xdr:sp macro="" textlink="">
      <xdr:nvSpPr>
        <xdr:cNvPr id="600" name="n_2mainValue【認定こども園・幼稚園・保育所】&#10;一人当たり面積"/>
        <xdr:cNvSpPr txBox="1"/>
      </xdr:nvSpPr>
      <xdr:spPr>
        <a:xfrm>
          <a:off x="20199427" y="715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127271</xdr:rowOff>
    </xdr:from>
    <xdr:ext cx="469744" cy="259045"/>
    <xdr:sp macro="" textlink="">
      <xdr:nvSpPr>
        <xdr:cNvPr id="601" name="n_3mainValue【認定こども園・幼稚園・保育所】&#10;一人当たり面積"/>
        <xdr:cNvSpPr txBox="1"/>
      </xdr:nvSpPr>
      <xdr:spPr>
        <a:xfrm>
          <a:off x="19310427" y="715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67835</xdr:rowOff>
    </xdr:from>
    <xdr:ext cx="469744" cy="259045"/>
    <xdr:sp macro="" textlink="">
      <xdr:nvSpPr>
        <xdr:cNvPr id="602" name="n_4mainValue【認定こども園・幼稚園・保育所】&#10;一人当たり面積"/>
        <xdr:cNvSpPr txBox="1"/>
      </xdr:nvSpPr>
      <xdr:spPr>
        <a:xfrm>
          <a:off x="18421427"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630"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33" name="フローチャート: 判断 632"/>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34" name="フローチャート: 判断 633"/>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35" name="フローチャート: 判断 634"/>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31496</xdr:rowOff>
    </xdr:from>
    <xdr:to>
      <xdr:col>85</xdr:col>
      <xdr:colOff>177800</xdr:colOff>
      <xdr:row>57</xdr:row>
      <xdr:rowOff>133096</xdr:rowOff>
    </xdr:to>
    <xdr:sp macro="" textlink="">
      <xdr:nvSpPr>
        <xdr:cNvPr id="641" name="楕円 640"/>
        <xdr:cNvSpPr/>
      </xdr:nvSpPr>
      <xdr:spPr>
        <a:xfrm>
          <a:off x="162687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54373</xdr:rowOff>
    </xdr:from>
    <xdr:ext cx="405111" cy="259045"/>
    <xdr:sp macro="" textlink="">
      <xdr:nvSpPr>
        <xdr:cNvPr id="642" name="【学校施設】&#10;有形固定資産減価償却率該当値テキスト"/>
        <xdr:cNvSpPr txBox="1"/>
      </xdr:nvSpPr>
      <xdr:spPr>
        <a:xfrm>
          <a:off x="16357600" y="965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40640</xdr:rowOff>
    </xdr:from>
    <xdr:to>
      <xdr:col>81</xdr:col>
      <xdr:colOff>101600</xdr:colOff>
      <xdr:row>57</xdr:row>
      <xdr:rowOff>142240</xdr:rowOff>
    </xdr:to>
    <xdr:sp macro="" textlink="">
      <xdr:nvSpPr>
        <xdr:cNvPr id="643" name="楕円 642"/>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82296</xdr:rowOff>
    </xdr:from>
    <xdr:to>
      <xdr:col>85</xdr:col>
      <xdr:colOff>127000</xdr:colOff>
      <xdr:row>57</xdr:row>
      <xdr:rowOff>91440</xdr:rowOff>
    </xdr:to>
    <xdr:cxnSp macro="">
      <xdr:nvCxnSpPr>
        <xdr:cNvPr id="644" name="直線コネクタ 643"/>
        <xdr:cNvCxnSpPr/>
      </xdr:nvCxnSpPr>
      <xdr:spPr>
        <a:xfrm flipV="1">
          <a:off x="15481300" y="985494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166370</xdr:rowOff>
    </xdr:from>
    <xdr:to>
      <xdr:col>76</xdr:col>
      <xdr:colOff>165100</xdr:colOff>
      <xdr:row>57</xdr:row>
      <xdr:rowOff>96520</xdr:rowOff>
    </xdr:to>
    <xdr:sp macro="" textlink="">
      <xdr:nvSpPr>
        <xdr:cNvPr id="645" name="楕円 644"/>
        <xdr:cNvSpPr/>
      </xdr:nvSpPr>
      <xdr:spPr>
        <a:xfrm>
          <a:off x="14541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45720</xdr:rowOff>
    </xdr:from>
    <xdr:to>
      <xdr:col>81</xdr:col>
      <xdr:colOff>50800</xdr:colOff>
      <xdr:row>57</xdr:row>
      <xdr:rowOff>91440</xdr:rowOff>
    </xdr:to>
    <xdr:cxnSp macro="">
      <xdr:nvCxnSpPr>
        <xdr:cNvPr id="646" name="直線コネクタ 645"/>
        <xdr:cNvCxnSpPr/>
      </xdr:nvCxnSpPr>
      <xdr:spPr>
        <a:xfrm>
          <a:off x="14592300" y="98183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84074</xdr:rowOff>
    </xdr:from>
    <xdr:to>
      <xdr:col>72</xdr:col>
      <xdr:colOff>38100</xdr:colOff>
      <xdr:row>58</xdr:row>
      <xdr:rowOff>14224</xdr:rowOff>
    </xdr:to>
    <xdr:sp macro="" textlink="">
      <xdr:nvSpPr>
        <xdr:cNvPr id="647" name="楕円 646"/>
        <xdr:cNvSpPr/>
      </xdr:nvSpPr>
      <xdr:spPr>
        <a:xfrm>
          <a:off x="13652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45720</xdr:rowOff>
    </xdr:from>
    <xdr:to>
      <xdr:col>76</xdr:col>
      <xdr:colOff>114300</xdr:colOff>
      <xdr:row>57</xdr:row>
      <xdr:rowOff>134874</xdr:rowOff>
    </xdr:to>
    <xdr:cxnSp macro="">
      <xdr:nvCxnSpPr>
        <xdr:cNvPr id="648" name="直線コネクタ 647"/>
        <xdr:cNvCxnSpPr/>
      </xdr:nvCxnSpPr>
      <xdr:spPr>
        <a:xfrm flipV="1">
          <a:off x="13703300" y="981837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70358</xdr:rowOff>
    </xdr:from>
    <xdr:to>
      <xdr:col>67</xdr:col>
      <xdr:colOff>101600</xdr:colOff>
      <xdr:row>58</xdr:row>
      <xdr:rowOff>508</xdr:rowOff>
    </xdr:to>
    <xdr:sp macro="" textlink="">
      <xdr:nvSpPr>
        <xdr:cNvPr id="649" name="楕円 648"/>
        <xdr:cNvSpPr/>
      </xdr:nvSpPr>
      <xdr:spPr>
        <a:xfrm>
          <a:off x="12763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121158</xdr:rowOff>
    </xdr:from>
    <xdr:to>
      <xdr:col>71</xdr:col>
      <xdr:colOff>177800</xdr:colOff>
      <xdr:row>57</xdr:row>
      <xdr:rowOff>134874</xdr:rowOff>
    </xdr:to>
    <xdr:cxnSp macro="">
      <xdr:nvCxnSpPr>
        <xdr:cNvPr id="650" name="直線コネクタ 649"/>
        <xdr:cNvCxnSpPr/>
      </xdr:nvCxnSpPr>
      <xdr:spPr>
        <a:xfrm>
          <a:off x="12814300" y="9893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51"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652" name="n_2aveValue【学校施設】&#10;有形固定資産減価償却率"/>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653" name="n_3aveValue【学校施設】&#10;有形固定資産減価償却率"/>
        <xdr:cNvSpPr txBox="1"/>
      </xdr:nvSpPr>
      <xdr:spPr>
        <a:xfrm>
          <a:off x="13500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654" name="n_4aveValue【学校施設】&#10;有形固定資産減価償却率"/>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158767</xdr:rowOff>
    </xdr:from>
    <xdr:ext cx="405111" cy="259045"/>
    <xdr:sp macro="" textlink="">
      <xdr:nvSpPr>
        <xdr:cNvPr id="655" name="n_1mainValue【学校施設】&#10;有形固定資産減価償却率"/>
        <xdr:cNvSpPr txBox="1"/>
      </xdr:nvSpPr>
      <xdr:spPr>
        <a:xfrm>
          <a:off x="15266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113047</xdr:rowOff>
    </xdr:from>
    <xdr:ext cx="405111" cy="259045"/>
    <xdr:sp macro="" textlink="">
      <xdr:nvSpPr>
        <xdr:cNvPr id="656" name="n_2mainValue【学校施設】&#10;有形固定資産減価償却率"/>
        <xdr:cNvSpPr txBox="1"/>
      </xdr:nvSpPr>
      <xdr:spPr>
        <a:xfrm>
          <a:off x="14389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30751</xdr:rowOff>
    </xdr:from>
    <xdr:ext cx="405111" cy="259045"/>
    <xdr:sp macro="" textlink="">
      <xdr:nvSpPr>
        <xdr:cNvPr id="657" name="n_3mainValue【学校施設】&#10;有形固定資産減価償却率"/>
        <xdr:cNvSpPr txBox="1"/>
      </xdr:nvSpPr>
      <xdr:spPr>
        <a:xfrm>
          <a:off x="13500744" y="963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17035</xdr:rowOff>
    </xdr:from>
    <xdr:ext cx="405111" cy="259045"/>
    <xdr:sp macro="" textlink="">
      <xdr:nvSpPr>
        <xdr:cNvPr id="658" name="n_4mainValue【学校施設】&#10;有形固定資産減価償却率"/>
        <xdr:cNvSpPr txBox="1"/>
      </xdr:nvSpPr>
      <xdr:spPr>
        <a:xfrm>
          <a:off x="12611744" y="961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687" name="【学校施設】&#10;一人当たり面積平均値テキスト"/>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90" name="フローチャート: 判断 689"/>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91" name="フローチャート: 判断 690"/>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92" name="フローチャート: 判断 691"/>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144272</xdr:rowOff>
    </xdr:from>
    <xdr:to>
      <xdr:col>116</xdr:col>
      <xdr:colOff>114300</xdr:colOff>
      <xdr:row>61</xdr:row>
      <xdr:rowOff>74422</xdr:rowOff>
    </xdr:to>
    <xdr:sp macro="" textlink="">
      <xdr:nvSpPr>
        <xdr:cNvPr id="698" name="楕円 697"/>
        <xdr:cNvSpPr/>
      </xdr:nvSpPr>
      <xdr:spPr>
        <a:xfrm>
          <a:off x="22110700" y="104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167149</xdr:rowOff>
    </xdr:from>
    <xdr:ext cx="469744" cy="259045"/>
    <xdr:sp macro="" textlink="">
      <xdr:nvSpPr>
        <xdr:cNvPr id="699" name="【学校施設】&#10;一人当たり面積該当値テキスト"/>
        <xdr:cNvSpPr txBox="1"/>
      </xdr:nvSpPr>
      <xdr:spPr>
        <a:xfrm>
          <a:off x="22199600" y="1028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121031</xdr:rowOff>
    </xdr:from>
    <xdr:to>
      <xdr:col>112</xdr:col>
      <xdr:colOff>38100</xdr:colOff>
      <xdr:row>61</xdr:row>
      <xdr:rowOff>51181</xdr:rowOff>
    </xdr:to>
    <xdr:sp macro="" textlink="">
      <xdr:nvSpPr>
        <xdr:cNvPr id="700" name="楕円 699"/>
        <xdr:cNvSpPr/>
      </xdr:nvSpPr>
      <xdr:spPr>
        <a:xfrm>
          <a:off x="21272500" y="104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381</xdr:rowOff>
    </xdr:from>
    <xdr:to>
      <xdr:col>116</xdr:col>
      <xdr:colOff>63500</xdr:colOff>
      <xdr:row>61</xdr:row>
      <xdr:rowOff>23622</xdr:rowOff>
    </xdr:to>
    <xdr:cxnSp macro="">
      <xdr:nvCxnSpPr>
        <xdr:cNvPr id="701" name="直線コネクタ 700"/>
        <xdr:cNvCxnSpPr/>
      </xdr:nvCxnSpPr>
      <xdr:spPr>
        <a:xfrm>
          <a:off x="21323300" y="10458831"/>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132652</xdr:rowOff>
    </xdr:from>
    <xdr:to>
      <xdr:col>107</xdr:col>
      <xdr:colOff>101600</xdr:colOff>
      <xdr:row>61</xdr:row>
      <xdr:rowOff>62802</xdr:rowOff>
    </xdr:to>
    <xdr:sp macro="" textlink="">
      <xdr:nvSpPr>
        <xdr:cNvPr id="702" name="楕円 701"/>
        <xdr:cNvSpPr/>
      </xdr:nvSpPr>
      <xdr:spPr>
        <a:xfrm>
          <a:off x="20383500" y="104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381</xdr:rowOff>
    </xdr:from>
    <xdr:to>
      <xdr:col>111</xdr:col>
      <xdr:colOff>177800</xdr:colOff>
      <xdr:row>61</xdr:row>
      <xdr:rowOff>12002</xdr:rowOff>
    </xdr:to>
    <xdr:cxnSp macro="">
      <xdr:nvCxnSpPr>
        <xdr:cNvPr id="703" name="直線コネクタ 702"/>
        <xdr:cNvCxnSpPr/>
      </xdr:nvCxnSpPr>
      <xdr:spPr>
        <a:xfrm flipV="1">
          <a:off x="20434300" y="10458831"/>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xdr:rowOff>
    </xdr:from>
    <xdr:to>
      <xdr:col>102</xdr:col>
      <xdr:colOff>165100</xdr:colOff>
      <xdr:row>61</xdr:row>
      <xdr:rowOff>113665</xdr:rowOff>
    </xdr:to>
    <xdr:sp macro="" textlink="">
      <xdr:nvSpPr>
        <xdr:cNvPr id="704" name="楕円 703"/>
        <xdr:cNvSpPr/>
      </xdr:nvSpPr>
      <xdr:spPr>
        <a:xfrm>
          <a:off x="19494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12002</xdr:rowOff>
    </xdr:from>
    <xdr:to>
      <xdr:col>107</xdr:col>
      <xdr:colOff>50800</xdr:colOff>
      <xdr:row>61</xdr:row>
      <xdr:rowOff>62865</xdr:rowOff>
    </xdr:to>
    <xdr:cxnSp macro="">
      <xdr:nvCxnSpPr>
        <xdr:cNvPr id="705" name="直線コネクタ 704"/>
        <xdr:cNvCxnSpPr/>
      </xdr:nvCxnSpPr>
      <xdr:spPr>
        <a:xfrm flipV="1">
          <a:off x="19545300" y="10470452"/>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153988</xdr:rowOff>
    </xdr:from>
    <xdr:to>
      <xdr:col>98</xdr:col>
      <xdr:colOff>38100</xdr:colOff>
      <xdr:row>61</xdr:row>
      <xdr:rowOff>84138</xdr:rowOff>
    </xdr:to>
    <xdr:sp macro="" textlink="">
      <xdr:nvSpPr>
        <xdr:cNvPr id="706" name="楕円 705"/>
        <xdr:cNvSpPr/>
      </xdr:nvSpPr>
      <xdr:spPr>
        <a:xfrm>
          <a:off x="18605500" y="1044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33338</xdr:rowOff>
    </xdr:from>
    <xdr:to>
      <xdr:col>102</xdr:col>
      <xdr:colOff>114300</xdr:colOff>
      <xdr:row>61</xdr:row>
      <xdr:rowOff>62865</xdr:rowOff>
    </xdr:to>
    <xdr:cxnSp macro="">
      <xdr:nvCxnSpPr>
        <xdr:cNvPr id="707" name="直線コネクタ 706"/>
        <xdr:cNvCxnSpPr/>
      </xdr:nvCxnSpPr>
      <xdr:spPr>
        <a:xfrm>
          <a:off x="18656300" y="10491788"/>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708" name="n_1aveValue【学校施設】&#10;一人当たり面積"/>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709" name="n_2aveValue【学校施設】&#10;一人当たり面積"/>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710" name="n_3aveValue【学校施設】&#10;一人当たり面積"/>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711" name="n_4aveValue【学校施設】&#10;一人当たり面積"/>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67708</xdr:rowOff>
    </xdr:from>
    <xdr:ext cx="469744" cy="259045"/>
    <xdr:sp macro="" textlink="">
      <xdr:nvSpPr>
        <xdr:cNvPr id="712" name="n_1mainValue【学校施設】&#10;一人当たり面積"/>
        <xdr:cNvSpPr txBox="1"/>
      </xdr:nvSpPr>
      <xdr:spPr>
        <a:xfrm>
          <a:off x="21075727" y="1018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79329</xdr:rowOff>
    </xdr:from>
    <xdr:ext cx="469744" cy="259045"/>
    <xdr:sp macro="" textlink="">
      <xdr:nvSpPr>
        <xdr:cNvPr id="713" name="n_2mainValue【学校施設】&#10;一人当たり面積"/>
        <xdr:cNvSpPr txBox="1"/>
      </xdr:nvSpPr>
      <xdr:spPr>
        <a:xfrm>
          <a:off x="20199427" y="1019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130192</xdr:rowOff>
    </xdr:from>
    <xdr:ext cx="469744" cy="259045"/>
    <xdr:sp macro="" textlink="">
      <xdr:nvSpPr>
        <xdr:cNvPr id="714" name="n_3mainValue【学校施設】&#10;一人当たり面積"/>
        <xdr:cNvSpPr txBox="1"/>
      </xdr:nvSpPr>
      <xdr:spPr>
        <a:xfrm>
          <a:off x="19310427" y="1024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100665</xdr:rowOff>
    </xdr:from>
    <xdr:ext cx="469744" cy="259045"/>
    <xdr:sp macro="" textlink="">
      <xdr:nvSpPr>
        <xdr:cNvPr id="715" name="n_4mainValue【学校施設】&#10;一人当たり面積"/>
        <xdr:cNvSpPr txBox="1"/>
      </xdr:nvSpPr>
      <xdr:spPr>
        <a:xfrm>
          <a:off x="18421427" y="1021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741" name="直線コネクタ 740"/>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744" name="【児童館】&#10;有形固定資産減価償却率最大値テキスト"/>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745" name="直線コネクタ 744"/>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46" name="【児童館】&#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47" name="フローチャート: 判断 74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748" name="フローチャート: 判断 747"/>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749" name="フローチャート: 判断 748"/>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750" name="フローチャート: 判断 749"/>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51" name="フローチャート: 判断 750"/>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166914</xdr:rowOff>
    </xdr:from>
    <xdr:to>
      <xdr:col>85</xdr:col>
      <xdr:colOff>177800</xdr:colOff>
      <xdr:row>85</xdr:row>
      <xdr:rowOff>97064</xdr:rowOff>
    </xdr:to>
    <xdr:sp macro="" textlink="">
      <xdr:nvSpPr>
        <xdr:cNvPr id="757" name="楕円 756"/>
        <xdr:cNvSpPr/>
      </xdr:nvSpPr>
      <xdr:spPr>
        <a:xfrm>
          <a:off x="16268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145341</xdr:rowOff>
    </xdr:from>
    <xdr:ext cx="405111" cy="259045"/>
    <xdr:sp macro="" textlink="">
      <xdr:nvSpPr>
        <xdr:cNvPr id="758" name="【児童館】&#10;有形固定資産減価償却率該当値テキスト"/>
        <xdr:cNvSpPr txBox="1"/>
      </xdr:nvSpPr>
      <xdr:spPr>
        <a:xfrm>
          <a:off x="16357600"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134257</xdr:rowOff>
    </xdr:from>
    <xdr:to>
      <xdr:col>81</xdr:col>
      <xdr:colOff>101600</xdr:colOff>
      <xdr:row>85</xdr:row>
      <xdr:rowOff>64407</xdr:rowOff>
    </xdr:to>
    <xdr:sp macro="" textlink="">
      <xdr:nvSpPr>
        <xdr:cNvPr id="759" name="楕円 758"/>
        <xdr:cNvSpPr/>
      </xdr:nvSpPr>
      <xdr:spPr>
        <a:xfrm>
          <a:off x="15430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13607</xdr:rowOff>
    </xdr:from>
    <xdr:to>
      <xdr:col>85</xdr:col>
      <xdr:colOff>127000</xdr:colOff>
      <xdr:row>85</xdr:row>
      <xdr:rowOff>46264</xdr:rowOff>
    </xdr:to>
    <xdr:cxnSp macro="">
      <xdr:nvCxnSpPr>
        <xdr:cNvPr id="760" name="直線コネクタ 759"/>
        <xdr:cNvCxnSpPr/>
      </xdr:nvCxnSpPr>
      <xdr:spPr>
        <a:xfrm>
          <a:off x="15481300" y="14586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101600</xdr:rowOff>
    </xdr:from>
    <xdr:to>
      <xdr:col>76</xdr:col>
      <xdr:colOff>165100</xdr:colOff>
      <xdr:row>85</xdr:row>
      <xdr:rowOff>31750</xdr:rowOff>
    </xdr:to>
    <xdr:sp macro="" textlink="">
      <xdr:nvSpPr>
        <xdr:cNvPr id="761" name="楕円 760"/>
        <xdr:cNvSpPr/>
      </xdr:nvSpPr>
      <xdr:spPr>
        <a:xfrm>
          <a:off x="1454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85</xdr:row>
      <xdr:rowOff>13607</xdr:rowOff>
    </xdr:to>
    <xdr:cxnSp macro="">
      <xdr:nvCxnSpPr>
        <xdr:cNvPr id="762" name="直線コネクタ 761"/>
        <xdr:cNvCxnSpPr/>
      </xdr:nvCxnSpPr>
      <xdr:spPr>
        <a:xfrm>
          <a:off x="14592300" y="1455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68943</xdr:rowOff>
    </xdr:from>
    <xdr:to>
      <xdr:col>72</xdr:col>
      <xdr:colOff>38100</xdr:colOff>
      <xdr:row>84</xdr:row>
      <xdr:rowOff>170543</xdr:rowOff>
    </xdr:to>
    <xdr:sp macro="" textlink="">
      <xdr:nvSpPr>
        <xdr:cNvPr id="763" name="楕円 762"/>
        <xdr:cNvSpPr/>
      </xdr:nvSpPr>
      <xdr:spPr>
        <a:xfrm>
          <a:off x="1365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119743</xdr:rowOff>
    </xdr:from>
    <xdr:to>
      <xdr:col>76</xdr:col>
      <xdr:colOff>114300</xdr:colOff>
      <xdr:row>84</xdr:row>
      <xdr:rowOff>152400</xdr:rowOff>
    </xdr:to>
    <xdr:cxnSp macro="">
      <xdr:nvCxnSpPr>
        <xdr:cNvPr id="764" name="直線コネクタ 763"/>
        <xdr:cNvCxnSpPr/>
      </xdr:nvCxnSpPr>
      <xdr:spPr>
        <a:xfrm>
          <a:off x="13703300" y="1452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36286</xdr:rowOff>
    </xdr:from>
    <xdr:to>
      <xdr:col>67</xdr:col>
      <xdr:colOff>101600</xdr:colOff>
      <xdr:row>84</xdr:row>
      <xdr:rowOff>137886</xdr:rowOff>
    </xdr:to>
    <xdr:sp macro="" textlink="">
      <xdr:nvSpPr>
        <xdr:cNvPr id="765" name="楕円 764"/>
        <xdr:cNvSpPr/>
      </xdr:nvSpPr>
      <xdr:spPr>
        <a:xfrm>
          <a:off x="1276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87086</xdr:rowOff>
    </xdr:from>
    <xdr:to>
      <xdr:col>71</xdr:col>
      <xdr:colOff>177800</xdr:colOff>
      <xdr:row>84</xdr:row>
      <xdr:rowOff>119743</xdr:rowOff>
    </xdr:to>
    <xdr:cxnSp macro="">
      <xdr:nvCxnSpPr>
        <xdr:cNvPr id="766" name="直線コネクタ 765"/>
        <xdr:cNvCxnSpPr/>
      </xdr:nvCxnSpPr>
      <xdr:spPr>
        <a:xfrm>
          <a:off x="12814300" y="1448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767"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768" name="n_2aveValue【児童館】&#10;有形固定資産減価償却率"/>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769" name="n_3aveValue【児童館】&#10;有形固定資産減価償却率"/>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70" name="n_4aveValue【児童館】&#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55534</xdr:rowOff>
    </xdr:from>
    <xdr:ext cx="405111" cy="259045"/>
    <xdr:sp macro="" textlink="">
      <xdr:nvSpPr>
        <xdr:cNvPr id="771" name="n_1mainValue【児童館】&#10;有形固定資産減価償却率"/>
        <xdr:cNvSpPr txBox="1"/>
      </xdr:nvSpPr>
      <xdr:spPr>
        <a:xfrm>
          <a:off x="152660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772" name="n_2mainValue【児童館】&#10;有形固定資産減価償却率"/>
        <xdr:cNvSpPr txBox="1"/>
      </xdr:nvSpPr>
      <xdr:spPr>
        <a:xfrm>
          <a:off x="14389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161670</xdr:rowOff>
    </xdr:from>
    <xdr:ext cx="405111" cy="259045"/>
    <xdr:sp macro="" textlink="">
      <xdr:nvSpPr>
        <xdr:cNvPr id="773" name="n_3mainValue【児童館】&#10;有形固定資産減価償却率"/>
        <xdr:cNvSpPr txBox="1"/>
      </xdr:nvSpPr>
      <xdr:spPr>
        <a:xfrm>
          <a:off x="13500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129013</xdr:rowOff>
    </xdr:from>
    <xdr:ext cx="405111" cy="259045"/>
    <xdr:sp macro="" textlink="">
      <xdr:nvSpPr>
        <xdr:cNvPr id="774" name="n_4mainValue【児童館】&#10;有形固定資産減価償却率"/>
        <xdr:cNvSpPr txBox="1"/>
      </xdr:nvSpPr>
      <xdr:spPr>
        <a:xfrm>
          <a:off x="12611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800" name="直線コネクタ 799"/>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801"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2" name="直線コネクタ 801"/>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3"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4" name="直線コネクタ 803"/>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805" name="【児童館】&#10;一人当たり面積平均値テキスト"/>
        <xdr:cNvSpPr txBox="1"/>
      </xdr:nvSpPr>
      <xdr:spPr>
        <a:xfrm>
          <a:off x="22199600" y="1439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806" name="フローチャート: 判断 805"/>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807" name="フローチャート: 判断 806"/>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8" name="フローチャート: 判断 807"/>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809" name="フローチャート: 判断 808"/>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10" name="フローチャート: 判断 809"/>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63500</xdr:rowOff>
    </xdr:from>
    <xdr:to>
      <xdr:col>116</xdr:col>
      <xdr:colOff>114300</xdr:colOff>
      <xdr:row>86</xdr:row>
      <xdr:rowOff>165100</xdr:rowOff>
    </xdr:to>
    <xdr:sp macro="" textlink="">
      <xdr:nvSpPr>
        <xdr:cNvPr id="816" name="楕円 815"/>
        <xdr:cNvSpPr/>
      </xdr:nvSpPr>
      <xdr:spPr>
        <a:xfrm>
          <a:off x="22110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149877</xdr:rowOff>
    </xdr:from>
    <xdr:ext cx="469744" cy="259045"/>
    <xdr:sp macro="" textlink="">
      <xdr:nvSpPr>
        <xdr:cNvPr id="817" name="【児童館】&#10;一人当たり面積該当値テキスト"/>
        <xdr:cNvSpPr txBox="1"/>
      </xdr:nvSpPr>
      <xdr:spPr>
        <a:xfrm>
          <a:off x="22199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63500</xdr:rowOff>
    </xdr:from>
    <xdr:to>
      <xdr:col>112</xdr:col>
      <xdr:colOff>38100</xdr:colOff>
      <xdr:row>86</xdr:row>
      <xdr:rowOff>165100</xdr:rowOff>
    </xdr:to>
    <xdr:sp macro="" textlink="">
      <xdr:nvSpPr>
        <xdr:cNvPr id="818" name="楕円 817"/>
        <xdr:cNvSpPr/>
      </xdr:nvSpPr>
      <xdr:spPr>
        <a:xfrm>
          <a:off x="2127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114300</xdr:rowOff>
    </xdr:from>
    <xdr:to>
      <xdr:col>116</xdr:col>
      <xdr:colOff>63500</xdr:colOff>
      <xdr:row>86</xdr:row>
      <xdr:rowOff>114300</xdr:rowOff>
    </xdr:to>
    <xdr:cxnSp macro="">
      <xdr:nvCxnSpPr>
        <xdr:cNvPr id="819" name="直線コネクタ 818"/>
        <xdr:cNvCxnSpPr/>
      </xdr:nvCxnSpPr>
      <xdr:spPr>
        <a:xfrm>
          <a:off x="21323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63500</xdr:rowOff>
    </xdr:from>
    <xdr:to>
      <xdr:col>107</xdr:col>
      <xdr:colOff>101600</xdr:colOff>
      <xdr:row>86</xdr:row>
      <xdr:rowOff>165100</xdr:rowOff>
    </xdr:to>
    <xdr:sp macro="" textlink="">
      <xdr:nvSpPr>
        <xdr:cNvPr id="820" name="楕円 819"/>
        <xdr:cNvSpPr/>
      </xdr:nvSpPr>
      <xdr:spPr>
        <a:xfrm>
          <a:off x="2038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114300</xdr:rowOff>
    </xdr:from>
    <xdr:to>
      <xdr:col>111</xdr:col>
      <xdr:colOff>177800</xdr:colOff>
      <xdr:row>86</xdr:row>
      <xdr:rowOff>114300</xdr:rowOff>
    </xdr:to>
    <xdr:cxnSp macro="">
      <xdr:nvCxnSpPr>
        <xdr:cNvPr id="821" name="直線コネクタ 820"/>
        <xdr:cNvCxnSpPr/>
      </xdr:nvCxnSpPr>
      <xdr:spPr>
        <a:xfrm>
          <a:off x="2043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63500</xdr:rowOff>
    </xdr:from>
    <xdr:to>
      <xdr:col>102</xdr:col>
      <xdr:colOff>165100</xdr:colOff>
      <xdr:row>86</xdr:row>
      <xdr:rowOff>165100</xdr:rowOff>
    </xdr:to>
    <xdr:sp macro="" textlink="">
      <xdr:nvSpPr>
        <xdr:cNvPr id="822" name="楕円 821"/>
        <xdr:cNvSpPr/>
      </xdr:nvSpPr>
      <xdr:spPr>
        <a:xfrm>
          <a:off x="19494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114300</xdr:rowOff>
    </xdr:from>
    <xdr:to>
      <xdr:col>107</xdr:col>
      <xdr:colOff>50800</xdr:colOff>
      <xdr:row>86</xdr:row>
      <xdr:rowOff>114300</xdr:rowOff>
    </xdr:to>
    <xdr:cxnSp macro="">
      <xdr:nvCxnSpPr>
        <xdr:cNvPr id="823" name="直線コネクタ 822"/>
        <xdr:cNvCxnSpPr/>
      </xdr:nvCxnSpPr>
      <xdr:spPr>
        <a:xfrm>
          <a:off x="19545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63500</xdr:rowOff>
    </xdr:from>
    <xdr:to>
      <xdr:col>98</xdr:col>
      <xdr:colOff>38100</xdr:colOff>
      <xdr:row>86</xdr:row>
      <xdr:rowOff>165100</xdr:rowOff>
    </xdr:to>
    <xdr:sp macro="" textlink="">
      <xdr:nvSpPr>
        <xdr:cNvPr id="824" name="楕円 823"/>
        <xdr:cNvSpPr/>
      </xdr:nvSpPr>
      <xdr:spPr>
        <a:xfrm>
          <a:off x="18605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114300</xdr:rowOff>
    </xdr:from>
    <xdr:to>
      <xdr:col>102</xdr:col>
      <xdr:colOff>114300</xdr:colOff>
      <xdr:row>86</xdr:row>
      <xdr:rowOff>114300</xdr:rowOff>
    </xdr:to>
    <xdr:cxnSp macro="">
      <xdr:nvCxnSpPr>
        <xdr:cNvPr id="825" name="直線コネクタ 824"/>
        <xdr:cNvCxnSpPr/>
      </xdr:nvCxnSpPr>
      <xdr:spPr>
        <a:xfrm>
          <a:off x="18656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826" name="n_1aveValue【児童館】&#10;一人当たり面積"/>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7"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828" name="n_3aveValue【児童館】&#10;一人当たり面積"/>
        <xdr:cNvSpPr txBox="1"/>
      </xdr:nvSpPr>
      <xdr:spPr>
        <a:xfrm>
          <a:off x="19310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9"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156227</xdr:rowOff>
    </xdr:from>
    <xdr:ext cx="469744" cy="259045"/>
    <xdr:sp macro="" textlink="">
      <xdr:nvSpPr>
        <xdr:cNvPr id="830" name="n_1mainValue【児童館】&#10;一人当たり面積"/>
        <xdr:cNvSpPr txBox="1"/>
      </xdr:nvSpPr>
      <xdr:spPr>
        <a:xfrm>
          <a:off x="21075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156227</xdr:rowOff>
    </xdr:from>
    <xdr:ext cx="469744" cy="259045"/>
    <xdr:sp macro="" textlink="">
      <xdr:nvSpPr>
        <xdr:cNvPr id="831" name="n_2mainValue【児童館】&#10;一人当たり面積"/>
        <xdr:cNvSpPr txBox="1"/>
      </xdr:nvSpPr>
      <xdr:spPr>
        <a:xfrm>
          <a:off x="2019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156227</xdr:rowOff>
    </xdr:from>
    <xdr:ext cx="469744" cy="259045"/>
    <xdr:sp macro="" textlink="">
      <xdr:nvSpPr>
        <xdr:cNvPr id="832" name="n_3mainValue【児童館】&#10;一人当たり面積"/>
        <xdr:cNvSpPr txBox="1"/>
      </xdr:nvSpPr>
      <xdr:spPr>
        <a:xfrm>
          <a:off x="19310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156227</xdr:rowOff>
    </xdr:from>
    <xdr:ext cx="469744" cy="259045"/>
    <xdr:sp macro="" textlink="">
      <xdr:nvSpPr>
        <xdr:cNvPr id="833" name="n_4mainValue【児童館】&#10;一人当たり面積"/>
        <xdr:cNvSpPr txBox="1"/>
      </xdr:nvSpPr>
      <xdr:spPr>
        <a:xfrm>
          <a:off x="18421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858" name="直線コネクタ 857"/>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0" name="直線コネクタ 8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1"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2" name="直線コネクタ 861"/>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863" name="【公民館】&#10;有形固定資産減価償却率平均値テキスト"/>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864" name="フローチャート: 判断 863"/>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65" name="フローチャート: 判断 86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66" name="フローチャート: 判断 865"/>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7" name="フローチャート: 判断 866"/>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868" name="フローチャート: 判断 867"/>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874" name="楕円 873"/>
        <xdr:cNvSpPr/>
      </xdr:nvSpPr>
      <xdr:spPr>
        <a:xfrm>
          <a:off x="162687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61613</xdr:rowOff>
    </xdr:from>
    <xdr:ext cx="405111" cy="259045"/>
    <xdr:sp macro="" textlink="">
      <xdr:nvSpPr>
        <xdr:cNvPr id="875" name="【公民館】&#10;有形固定資産減価償却率該当値テキスト"/>
        <xdr:cNvSpPr txBox="1"/>
      </xdr:nvSpPr>
      <xdr:spPr>
        <a:xfrm>
          <a:off x="16357600"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6350</xdr:rowOff>
    </xdr:from>
    <xdr:to>
      <xdr:col>81</xdr:col>
      <xdr:colOff>101600</xdr:colOff>
      <xdr:row>104</xdr:row>
      <xdr:rowOff>107950</xdr:rowOff>
    </xdr:to>
    <xdr:sp macro="" textlink="">
      <xdr:nvSpPr>
        <xdr:cNvPr id="876" name="楕円 875"/>
        <xdr:cNvSpPr/>
      </xdr:nvSpPr>
      <xdr:spPr>
        <a:xfrm>
          <a:off x="15430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57150</xdr:rowOff>
    </xdr:from>
    <xdr:to>
      <xdr:col>85</xdr:col>
      <xdr:colOff>127000</xdr:colOff>
      <xdr:row>104</xdr:row>
      <xdr:rowOff>89536</xdr:rowOff>
    </xdr:to>
    <xdr:cxnSp macro="">
      <xdr:nvCxnSpPr>
        <xdr:cNvPr id="877" name="直線コネクタ 876"/>
        <xdr:cNvCxnSpPr/>
      </xdr:nvCxnSpPr>
      <xdr:spPr>
        <a:xfrm>
          <a:off x="15481300" y="178879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878" name="楕円 877"/>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57150</xdr:rowOff>
    </xdr:to>
    <xdr:cxnSp macro="">
      <xdr:nvCxnSpPr>
        <xdr:cNvPr id="879" name="直線コネクタ 878"/>
        <xdr:cNvCxnSpPr/>
      </xdr:nvCxnSpPr>
      <xdr:spPr>
        <a:xfrm>
          <a:off x="14592300" y="178727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880" name="楕円 879"/>
        <xdr:cNvSpPr/>
      </xdr:nvSpPr>
      <xdr:spPr>
        <a:xfrm>
          <a:off x="1365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105</xdr:row>
      <xdr:rowOff>41911</xdr:rowOff>
    </xdr:to>
    <xdr:cxnSp macro="">
      <xdr:nvCxnSpPr>
        <xdr:cNvPr id="881" name="直線コネクタ 880"/>
        <xdr:cNvCxnSpPr/>
      </xdr:nvCxnSpPr>
      <xdr:spPr>
        <a:xfrm flipV="1">
          <a:off x="13703300" y="1787271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130175</xdr:rowOff>
    </xdr:from>
    <xdr:to>
      <xdr:col>67</xdr:col>
      <xdr:colOff>101600</xdr:colOff>
      <xdr:row>105</xdr:row>
      <xdr:rowOff>60325</xdr:rowOff>
    </xdr:to>
    <xdr:sp macro="" textlink="">
      <xdr:nvSpPr>
        <xdr:cNvPr id="882" name="楕円 881"/>
        <xdr:cNvSpPr/>
      </xdr:nvSpPr>
      <xdr:spPr>
        <a:xfrm>
          <a:off x="12763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9525</xdr:rowOff>
    </xdr:from>
    <xdr:to>
      <xdr:col>71</xdr:col>
      <xdr:colOff>177800</xdr:colOff>
      <xdr:row>105</xdr:row>
      <xdr:rowOff>41911</xdr:rowOff>
    </xdr:to>
    <xdr:cxnSp macro="">
      <xdr:nvCxnSpPr>
        <xdr:cNvPr id="883" name="直線コネクタ 882"/>
        <xdr:cNvCxnSpPr/>
      </xdr:nvCxnSpPr>
      <xdr:spPr>
        <a:xfrm>
          <a:off x="12814300" y="180117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884"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885" name="n_2aveValue【公民館】&#10;有形固定資産減価償却率"/>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886" name="n_3aveValue【公民館】&#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887" name="n_4aveValue【公民館】&#10;有形固定資産減価償却率"/>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124477</xdr:rowOff>
    </xdr:from>
    <xdr:ext cx="405111" cy="259045"/>
    <xdr:sp macro="" textlink="">
      <xdr:nvSpPr>
        <xdr:cNvPr id="888" name="n_1mainValue【公民館】&#10;有形固定資産減価償却率"/>
        <xdr:cNvSpPr txBox="1"/>
      </xdr:nvSpPr>
      <xdr:spPr>
        <a:xfrm>
          <a:off x="152660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889" name="n_2mainValue【公民館】&#10;有形固定資産減価償却率"/>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890" name="n_3mainValue【公民館】&#10;有形固定資産減価償却率"/>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51452</xdr:rowOff>
    </xdr:from>
    <xdr:ext cx="405111" cy="259045"/>
    <xdr:sp macro="" textlink="">
      <xdr:nvSpPr>
        <xdr:cNvPr id="891" name="n_4mainValue【公民館】&#10;有形固定資産減価償却率"/>
        <xdr:cNvSpPr txBox="1"/>
      </xdr:nvSpPr>
      <xdr:spPr>
        <a:xfrm>
          <a:off x="126117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917" name="直線コネクタ 916"/>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9" name="直線コネクタ 91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0"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1" name="直線コネクタ 920"/>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922" name="【公民館】&#10;一人当たり面積平均値テキスト"/>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23" name="フローチャート: 判断 922"/>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924" name="フローチャート: 判断 923"/>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925" name="フローチャート: 判断 924"/>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926" name="フローチャート: 判断 925"/>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27" name="フローチャート: 判断 926"/>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125005</xdr:rowOff>
    </xdr:from>
    <xdr:to>
      <xdr:col>116</xdr:col>
      <xdr:colOff>114300</xdr:colOff>
      <xdr:row>106</xdr:row>
      <xdr:rowOff>55155</xdr:rowOff>
    </xdr:to>
    <xdr:sp macro="" textlink="">
      <xdr:nvSpPr>
        <xdr:cNvPr id="933" name="楕円 932"/>
        <xdr:cNvSpPr/>
      </xdr:nvSpPr>
      <xdr:spPr>
        <a:xfrm>
          <a:off x="221107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147882</xdr:rowOff>
    </xdr:from>
    <xdr:ext cx="469744" cy="259045"/>
    <xdr:sp macro="" textlink="">
      <xdr:nvSpPr>
        <xdr:cNvPr id="934" name="【公民館】&#10;一人当たり面積該当値テキスト"/>
        <xdr:cNvSpPr txBox="1"/>
      </xdr:nvSpPr>
      <xdr:spPr>
        <a:xfrm>
          <a:off x="22199600" y="1797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133169</xdr:rowOff>
    </xdr:from>
    <xdr:to>
      <xdr:col>112</xdr:col>
      <xdr:colOff>38100</xdr:colOff>
      <xdr:row>106</xdr:row>
      <xdr:rowOff>63319</xdr:rowOff>
    </xdr:to>
    <xdr:sp macro="" textlink="">
      <xdr:nvSpPr>
        <xdr:cNvPr id="935" name="楕円 934"/>
        <xdr:cNvSpPr/>
      </xdr:nvSpPr>
      <xdr:spPr>
        <a:xfrm>
          <a:off x="21272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4355</xdr:rowOff>
    </xdr:from>
    <xdr:to>
      <xdr:col>116</xdr:col>
      <xdr:colOff>63500</xdr:colOff>
      <xdr:row>106</xdr:row>
      <xdr:rowOff>12519</xdr:rowOff>
    </xdr:to>
    <xdr:cxnSp macro="">
      <xdr:nvCxnSpPr>
        <xdr:cNvPr id="936" name="直線コネクタ 935"/>
        <xdr:cNvCxnSpPr/>
      </xdr:nvCxnSpPr>
      <xdr:spPr>
        <a:xfrm flipV="1">
          <a:off x="21323300" y="18178055"/>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142966</xdr:rowOff>
    </xdr:from>
    <xdr:to>
      <xdr:col>107</xdr:col>
      <xdr:colOff>101600</xdr:colOff>
      <xdr:row>106</xdr:row>
      <xdr:rowOff>73116</xdr:rowOff>
    </xdr:to>
    <xdr:sp macro="" textlink="">
      <xdr:nvSpPr>
        <xdr:cNvPr id="937" name="楕円 936"/>
        <xdr:cNvSpPr/>
      </xdr:nvSpPr>
      <xdr:spPr>
        <a:xfrm>
          <a:off x="20383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12519</xdr:rowOff>
    </xdr:from>
    <xdr:to>
      <xdr:col>111</xdr:col>
      <xdr:colOff>177800</xdr:colOff>
      <xdr:row>106</xdr:row>
      <xdr:rowOff>22316</xdr:rowOff>
    </xdr:to>
    <xdr:cxnSp macro="">
      <xdr:nvCxnSpPr>
        <xdr:cNvPr id="938" name="直線コネクタ 937"/>
        <xdr:cNvCxnSpPr/>
      </xdr:nvCxnSpPr>
      <xdr:spPr>
        <a:xfrm flipV="1">
          <a:off x="20434300" y="181862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939" name="楕円 938"/>
        <xdr:cNvSpPr/>
      </xdr:nvSpPr>
      <xdr:spPr>
        <a:xfrm>
          <a:off x="19494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17418</xdr:rowOff>
    </xdr:from>
    <xdr:to>
      <xdr:col>107</xdr:col>
      <xdr:colOff>50800</xdr:colOff>
      <xdr:row>106</xdr:row>
      <xdr:rowOff>22316</xdr:rowOff>
    </xdr:to>
    <xdr:cxnSp macro="">
      <xdr:nvCxnSpPr>
        <xdr:cNvPr id="940" name="直線コネクタ 939"/>
        <xdr:cNvCxnSpPr/>
      </xdr:nvCxnSpPr>
      <xdr:spPr>
        <a:xfrm>
          <a:off x="19545300" y="1819111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149498</xdr:rowOff>
    </xdr:from>
    <xdr:to>
      <xdr:col>98</xdr:col>
      <xdr:colOff>38100</xdr:colOff>
      <xdr:row>106</xdr:row>
      <xdr:rowOff>79648</xdr:rowOff>
    </xdr:to>
    <xdr:sp macro="" textlink="">
      <xdr:nvSpPr>
        <xdr:cNvPr id="941" name="楕円 940"/>
        <xdr:cNvSpPr/>
      </xdr:nvSpPr>
      <xdr:spPr>
        <a:xfrm>
          <a:off x="18605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17418</xdr:rowOff>
    </xdr:from>
    <xdr:to>
      <xdr:col>102</xdr:col>
      <xdr:colOff>114300</xdr:colOff>
      <xdr:row>106</xdr:row>
      <xdr:rowOff>28848</xdr:rowOff>
    </xdr:to>
    <xdr:cxnSp macro="">
      <xdr:nvCxnSpPr>
        <xdr:cNvPr id="942" name="直線コネクタ 941"/>
        <xdr:cNvCxnSpPr/>
      </xdr:nvCxnSpPr>
      <xdr:spPr>
        <a:xfrm flipV="1">
          <a:off x="18656300" y="181911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943" name="n_1aveValue【公民館】&#10;一人当たり面積"/>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944" name="n_2aveValue【公民館】&#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945" name="n_3aveValue【公民館】&#10;一人当たり面積"/>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946" name="n_4aveValue【公民館】&#10;一人当たり面積"/>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79846</xdr:rowOff>
    </xdr:from>
    <xdr:ext cx="469744" cy="259045"/>
    <xdr:sp macro="" textlink="">
      <xdr:nvSpPr>
        <xdr:cNvPr id="947" name="n_1mainValue【公民館】&#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89643</xdr:rowOff>
    </xdr:from>
    <xdr:ext cx="469744" cy="259045"/>
    <xdr:sp macro="" textlink="">
      <xdr:nvSpPr>
        <xdr:cNvPr id="948" name="n_2mainValue【公民館】&#10;一人当たり面積"/>
        <xdr:cNvSpPr txBox="1"/>
      </xdr:nvSpPr>
      <xdr:spPr>
        <a:xfrm>
          <a:off x="20199427" y="1792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84745</xdr:rowOff>
    </xdr:from>
    <xdr:ext cx="469744" cy="259045"/>
    <xdr:sp macro="" textlink="">
      <xdr:nvSpPr>
        <xdr:cNvPr id="949" name="n_3mainValue【公民館】&#10;一人当たり面積"/>
        <xdr:cNvSpPr txBox="1"/>
      </xdr:nvSpPr>
      <xdr:spPr>
        <a:xfrm>
          <a:off x="19310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96175</xdr:rowOff>
    </xdr:from>
    <xdr:ext cx="469744" cy="259045"/>
    <xdr:sp macro="" textlink="">
      <xdr:nvSpPr>
        <xdr:cNvPr id="950" name="n_4mainValue【公民館】&#10;一人当たり面積"/>
        <xdr:cNvSpPr txBox="1"/>
      </xdr:nvSpPr>
      <xdr:spPr>
        <a:xfrm>
          <a:off x="18421427" y="179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い施設は、道路、認定こども園・幼稚園・保育所及び児童館である。インフラ資産については、市民生命・生活・経済活動に直結するものであることから単純に削減することはできないが、老朽化する施設の維持・修繕費用の増大に対応するため、従来の事後保全型から、予防保全型へと転換を図るとともに、安全性・信頼性を確保しながら、施設の修繕・更新に係る費用を縮減する必要がある。今後も公共施設等総合管理計画に基づく個別施設計画を基本とし、老朽化対策に取り組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21,369
21,110
130.55
20,958,327
20,174,730
666,996
9,295,032
18,155,103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118110</xdr:rowOff>
    </xdr:from>
    <xdr:to>
      <xdr:col>24</xdr:col>
      <xdr:colOff>114300</xdr:colOff>
      <xdr:row>37</xdr:row>
      <xdr:rowOff>48260</xdr:rowOff>
    </xdr:to>
    <xdr:sp macro="" textlink="">
      <xdr:nvSpPr>
        <xdr:cNvPr id="72" name="楕円 71"/>
        <xdr:cNvSpPr/>
      </xdr:nvSpPr>
      <xdr:spPr>
        <a:xfrm>
          <a:off x="45847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96537</xdr:rowOff>
    </xdr:from>
    <xdr:ext cx="405111" cy="259045"/>
    <xdr:sp macro="" textlink="">
      <xdr:nvSpPr>
        <xdr:cNvPr id="73" name="【図書館】&#10;有形固定資産減価償却率該当値テキスト"/>
        <xdr:cNvSpPr txBox="1"/>
      </xdr:nvSpPr>
      <xdr:spPr>
        <a:xfrm>
          <a:off x="4673600"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110490</xdr:rowOff>
    </xdr:from>
    <xdr:to>
      <xdr:col>20</xdr:col>
      <xdr:colOff>38100</xdr:colOff>
      <xdr:row>37</xdr:row>
      <xdr:rowOff>40640</xdr:rowOff>
    </xdr:to>
    <xdr:sp macro="" textlink="">
      <xdr:nvSpPr>
        <xdr:cNvPr id="74" name="楕円 73"/>
        <xdr:cNvSpPr/>
      </xdr:nvSpPr>
      <xdr:spPr>
        <a:xfrm>
          <a:off x="3746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161290</xdr:rowOff>
    </xdr:from>
    <xdr:to>
      <xdr:col>24</xdr:col>
      <xdr:colOff>63500</xdr:colOff>
      <xdr:row>36</xdr:row>
      <xdr:rowOff>168910</xdr:rowOff>
    </xdr:to>
    <xdr:cxnSp macro="">
      <xdr:nvCxnSpPr>
        <xdr:cNvPr id="75" name="直線コネクタ 74"/>
        <xdr:cNvCxnSpPr/>
      </xdr:nvCxnSpPr>
      <xdr:spPr>
        <a:xfrm>
          <a:off x="3797300" y="63334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86360</xdr:rowOff>
    </xdr:from>
    <xdr:to>
      <xdr:col>15</xdr:col>
      <xdr:colOff>101600</xdr:colOff>
      <xdr:row>37</xdr:row>
      <xdr:rowOff>16510</xdr:rowOff>
    </xdr:to>
    <xdr:sp macro="" textlink="">
      <xdr:nvSpPr>
        <xdr:cNvPr id="76" name="楕円 75"/>
        <xdr:cNvSpPr/>
      </xdr:nvSpPr>
      <xdr:spPr>
        <a:xfrm>
          <a:off x="2857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137160</xdr:rowOff>
    </xdr:from>
    <xdr:to>
      <xdr:col>19</xdr:col>
      <xdr:colOff>177800</xdr:colOff>
      <xdr:row>36</xdr:row>
      <xdr:rowOff>161290</xdr:rowOff>
    </xdr:to>
    <xdr:cxnSp macro="">
      <xdr:nvCxnSpPr>
        <xdr:cNvPr id="77" name="直線コネクタ 76"/>
        <xdr:cNvCxnSpPr/>
      </xdr:nvCxnSpPr>
      <xdr:spPr>
        <a:xfrm>
          <a:off x="2908300" y="63093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60960</xdr:rowOff>
    </xdr:from>
    <xdr:to>
      <xdr:col>10</xdr:col>
      <xdr:colOff>165100</xdr:colOff>
      <xdr:row>36</xdr:row>
      <xdr:rowOff>162560</xdr:rowOff>
    </xdr:to>
    <xdr:sp macro="" textlink="">
      <xdr:nvSpPr>
        <xdr:cNvPr id="78" name="楕円 77"/>
        <xdr:cNvSpPr/>
      </xdr:nvSpPr>
      <xdr:spPr>
        <a:xfrm>
          <a:off x="19685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111760</xdr:rowOff>
    </xdr:from>
    <xdr:to>
      <xdr:col>15</xdr:col>
      <xdr:colOff>50800</xdr:colOff>
      <xdr:row>36</xdr:row>
      <xdr:rowOff>137160</xdr:rowOff>
    </xdr:to>
    <xdr:cxnSp macro="">
      <xdr:nvCxnSpPr>
        <xdr:cNvPr id="79" name="直線コネクタ 78"/>
        <xdr:cNvCxnSpPr/>
      </xdr:nvCxnSpPr>
      <xdr:spPr>
        <a:xfrm>
          <a:off x="2019300" y="62839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35560</xdr:rowOff>
    </xdr:from>
    <xdr:to>
      <xdr:col>6</xdr:col>
      <xdr:colOff>38100</xdr:colOff>
      <xdr:row>36</xdr:row>
      <xdr:rowOff>137160</xdr:rowOff>
    </xdr:to>
    <xdr:sp macro="" textlink="">
      <xdr:nvSpPr>
        <xdr:cNvPr id="80" name="楕円 79"/>
        <xdr:cNvSpPr/>
      </xdr:nvSpPr>
      <xdr:spPr>
        <a:xfrm>
          <a:off x="1079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86360</xdr:rowOff>
    </xdr:from>
    <xdr:to>
      <xdr:col>10</xdr:col>
      <xdr:colOff>114300</xdr:colOff>
      <xdr:row>36</xdr:row>
      <xdr:rowOff>111760</xdr:rowOff>
    </xdr:to>
    <xdr:cxnSp macro="">
      <xdr:nvCxnSpPr>
        <xdr:cNvPr id="81" name="直線コネクタ 80"/>
        <xdr:cNvCxnSpPr/>
      </xdr:nvCxnSpPr>
      <xdr:spPr>
        <a:xfrm>
          <a:off x="1130300" y="62585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31767</xdr:rowOff>
    </xdr:from>
    <xdr:ext cx="405111" cy="259045"/>
    <xdr:sp macro="" textlink="">
      <xdr:nvSpPr>
        <xdr:cNvPr id="86" name="n_1mainValue【図書館】&#10;有形固定資産減価償却率"/>
        <xdr:cNvSpPr txBox="1"/>
      </xdr:nvSpPr>
      <xdr:spPr>
        <a:xfrm>
          <a:off x="3582044" y="637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7637</xdr:rowOff>
    </xdr:from>
    <xdr:ext cx="405111" cy="259045"/>
    <xdr:sp macro="" textlink="">
      <xdr:nvSpPr>
        <xdr:cNvPr id="87" name="n_2mainValue【図書館】&#10;有形固定資産減価償却率"/>
        <xdr:cNvSpPr txBox="1"/>
      </xdr:nvSpPr>
      <xdr:spPr>
        <a:xfrm>
          <a:off x="2705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153687</xdr:rowOff>
    </xdr:from>
    <xdr:ext cx="405111" cy="259045"/>
    <xdr:sp macro="" textlink="">
      <xdr:nvSpPr>
        <xdr:cNvPr id="88" name="n_3mainValue【図書館】&#10;有形固定資産減価償却率"/>
        <xdr:cNvSpPr txBox="1"/>
      </xdr:nvSpPr>
      <xdr:spPr>
        <a:xfrm>
          <a:off x="1816744" y="6325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128287</xdr:rowOff>
    </xdr:from>
    <xdr:ext cx="405111" cy="259045"/>
    <xdr:sp macro="" textlink="">
      <xdr:nvSpPr>
        <xdr:cNvPr id="89" name="n_4mainValue【図書館】&#10;有形固定資産減価償却率"/>
        <xdr:cNvSpPr txBox="1"/>
      </xdr:nvSpPr>
      <xdr:spPr>
        <a:xfrm>
          <a:off x="927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33020</xdr:rowOff>
    </xdr:from>
    <xdr:to>
      <xdr:col>55</xdr:col>
      <xdr:colOff>50800</xdr:colOff>
      <xdr:row>40</xdr:row>
      <xdr:rowOff>134620</xdr:rowOff>
    </xdr:to>
    <xdr:sp macro="" textlink="">
      <xdr:nvSpPr>
        <xdr:cNvPr id="129" name="楕円 128"/>
        <xdr:cNvSpPr/>
      </xdr:nvSpPr>
      <xdr:spPr>
        <a:xfrm>
          <a:off x="10426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55897</xdr:rowOff>
    </xdr:from>
    <xdr:ext cx="469744" cy="259045"/>
    <xdr:sp macro="" textlink="">
      <xdr:nvSpPr>
        <xdr:cNvPr id="130" name="【図書館】&#10;一人当たり面積該当値テキスト"/>
        <xdr:cNvSpPr txBox="1"/>
      </xdr:nvSpPr>
      <xdr:spPr>
        <a:xfrm>
          <a:off x="10515600"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36830</xdr:rowOff>
    </xdr:from>
    <xdr:to>
      <xdr:col>50</xdr:col>
      <xdr:colOff>165100</xdr:colOff>
      <xdr:row>40</xdr:row>
      <xdr:rowOff>138430</xdr:rowOff>
    </xdr:to>
    <xdr:sp macro="" textlink="">
      <xdr:nvSpPr>
        <xdr:cNvPr id="131" name="楕円 130"/>
        <xdr:cNvSpPr/>
      </xdr:nvSpPr>
      <xdr:spPr>
        <a:xfrm>
          <a:off x="9588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83820</xdr:rowOff>
    </xdr:from>
    <xdr:to>
      <xdr:col>55</xdr:col>
      <xdr:colOff>0</xdr:colOff>
      <xdr:row>40</xdr:row>
      <xdr:rowOff>87630</xdr:rowOff>
    </xdr:to>
    <xdr:cxnSp macro="">
      <xdr:nvCxnSpPr>
        <xdr:cNvPr id="132" name="直線コネクタ 131"/>
        <xdr:cNvCxnSpPr/>
      </xdr:nvCxnSpPr>
      <xdr:spPr>
        <a:xfrm flipV="1">
          <a:off x="9639300" y="6941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33" name="楕円 132"/>
        <xdr:cNvSpPr/>
      </xdr:nvSpPr>
      <xdr:spPr>
        <a:xfrm>
          <a:off x="8699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87630</xdr:rowOff>
    </xdr:from>
    <xdr:to>
      <xdr:col>50</xdr:col>
      <xdr:colOff>114300</xdr:colOff>
      <xdr:row>40</xdr:row>
      <xdr:rowOff>95250</xdr:rowOff>
    </xdr:to>
    <xdr:cxnSp macro="">
      <xdr:nvCxnSpPr>
        <xdr:cNvPr id="134" name="直線コネクタ 133"/>
        <xdr:cNvCxnSpPr/>
      </xdr:nvCxnSpPr>
      <xdr:spPr>
        <a:xfrm flipV="1">
          <a:off x="8750300" y="6945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5" name="楕円 134"/>
        <xdr:cNvSpPr/>
      </xdr:nvSpPr>
      <xdr:spPr>
        <a:xfrm>
          <a:off x="781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95250</xdr:rowOff>
    </xdr:from>
    <xdr:to>
      <xdr:col>45</xdr:col>
      <xdr:colOff>177800</xdr:colOff>
      <xdr:row>40</xdr:row>
      <xdr:rowOff>99060</xdr:rowOff>
    </xdr:to>
    <xdr:cxnSp macro="">
      <xdr:nvCxnSpPr>
        <xdr:cNvPr id="136" name="直線コネクタ 135"/>
        <xdr:cNvCxnSpPr/>
      </xdr:nvCxnSpPr>
      <xdr:spPr>
        <a:xfrm flipV="1">
          <a:off x="7861300" y="695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52070</xdr:rowOff>
    </xdr:from>
    <xdr:to>
      <xdr:col>36</xdr:col>
      <xdr:colOff>165100</xdr:colOff>
      <xdr:row>40</xdr:row>
      <xdr:rowOff>153670</xdr:rowOff>
    </xdr:to>
    <xdr:sp macro="" textlink="">
      <xdr:nvSpPr>
        <xdr:cNvPr id="137" name="楕円 136"/>
        <xdr:cNvSpPr/>
      </xdr:nvSpPr>
      <xdr:spPr>
        <a:xfrm>
          <a:off x="6921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102870</xdr:rowOff>
    </xdr:to>
    <xdr:cxnSp macro="">
      <xdr:nvCxnSpPr>
        <xdr:cNvPr id="138" name="直線コネクタ 137"/>
        <xdr:cNvCxnSpPr/>
      </xdr:nvCxnSpPr>
      <xdr:spPr>
        <a:xfrm flipV="1">
          <a:off x="6972300" y="6957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154957</xdr:rowOff>
    </xdr:from>
    <xdr:ext cx="469744" cy="259045"/>
    <xdr:sp macro="" textlink="">
      <xdr:nvSpPr>
        <xdr:cNvPr id="143" name="n_1mainValue【図書館】&#10;一人当たり面積"/>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44" name="n_2mainValue【図書館】&#10;一人当たり面積"/>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166387</xdr:rowOff>
    </xdr:from>
    <xdr:ext cx="469744" cy="259045"/>
    <xdr:sp macro="" textlink="">
      <xdr:nvSpPr>
        <xdr:cNvPr id="145" name="n_3mainValue【図書館】&#10;一人当たり面積"/>
        <xdr:cNvSpPr txBox="1"/>
      </xdr:nvSpPr>
      <xdr:spPr>
        <a:xfrm>
          <a:off x="7626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170197</xdr:rowOff>
    </xdr:from>
    <xdr:ext cx="469744" cy="259045"/>
    <xdr:sp macro="" textlink="">
      <xdr:nvSpPr>
        <xdr:cNvPr id="146" name="n_4mainValue【図書館】&#10;一人当たり面積"/>
        <xdr:cNvSpPr txBox="1"/>
      </xdr:nvSpPr>
      <xdr:spPr>
        <a:xfrm>
          <a:off x="6737427"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23495</xdr:rowOff>
    </xdr:from>
    <xdr:to>
      <xdr:col>24</xdr:col>
      <xdr:colOff>114300</xdr:colOff>
      <xdr:row>58</xdr:row>
      <xdr:rowOff>125095</xdr:rowOff>
    </xdr:to>
    <xdr:sp macro="" textlink="">
      <xdr:nvSpPr>
        <xdr:cNvPr id="187" name="楕円 186"/>
        <xdr:cNvSpPr/>
      </xdr:nvSpPr>
      <xdr:spPr>
        <a:xfrm>
          <a:off x="45847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46372</xdr:rowOff>
    </xdr:from>
    <xdr:ext cx="405111" cy="259045"/>
    <xdr:sp macro="" textlink="">
      <xdr:nvSpPr>
        <xdr:cNvPr id="188" name="【体育館・プール】&#10;有形固定資産減価償却率該当値テキスト"/>
        <xdr:cNvSpPr txBox="1"/>
      </xdr:nvSpPr>
      <xdr:spPr>
        <a:xfrm>
          <a:off x="4673600"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156845</xdr:rowOff>
    </xdr:from>
    <xdr:to>
      <xdr:col>20</xdr:col>
      <xdr:colOff>38100</xdr:colOff>
      <xdr:row>58</xdr:row>
      <xdr:rowOff>86995</xdr:rowOff>
    </xdr:to>
    <xdr:sp macro="" textlink="">
      <xdr:nvSpPr>
        <xdr:cNvPr id="189" name="楕円 188"/>
        <xdr:cNvSpPr/>
      </xdr:nvSpPr>
      <xdr:spPr>
        <a:xfrm>
          <a:off x="3746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36195</xdr:rowOff>
    </xdr:from>
    <xdr:to>
      <xdr:col>24</xdr:col>
      <xdr:colOff>63500</xdr:colOff>
      <xdr:row>58</xdr:row>
      <xdr:rowOff>74295</xdr:rowOff>
    </xdr:to>
    <xdr:cxnSp macro="">
      <xdr:nvCxnSpPr>
        <xdr:cNvPr id="190" name="直線コネクタ 189"/>
        <xdr:cNvCxnSpPr/>
      </xdr:nvCxnSpPr>
      <xdr:spPr>
        <a:xfrm>
          <a:off x="3797300" y="99802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118745</xdr:rowOff>
    </xdr:from>
    <xdr:to>
      <xdr:col>15</xdr:col>
      <xdr:colOff>101600</xdr:colOff>
      <xdr:row>58</xdr:row>
      <xdr:rowOff>48895</xdr:rowOff>
    </xdr:to>
    <xdr:sp macro="" textlink="">
      <xdr:nvSpPr>
        <xdr:cNvPr id="191" name="楕円 190"/>
        <xdr:cNvSpPr/>
      </xdr:nvSpPr>
      <xdr:spPr>
        <a:xfrm>
          <a:off x="2857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169545</xdr:rowOff>
    </xdr:from>
    <xdr:to>
      <xdr:col>19</xdr:col>
      <xdr:colOff>177800</xdr:colOff>
      <xdr:row>58</xdr:row>
      <xdr:rowOff>36195</xdr:rowOff>
    </xdr:to>
    <xdr:cxnSp macro="">
      <xdr:nvCxnSpPr>
        <xdr:cNvPr id="192" name="直線コネクタ 191"/>
        <xdr:cNvCxnSpPr/>
      </xdr:nvCxnSpPr>
      <xdr:spPr>
        <a:xfrm>
          <a:off x="2908300" y="9942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80645</xdr:rowOff>
    </xdr:from>
    <xdr:to>
      <xdr:col>10</xdr:col>
      <xdr:colOff>165100</xdr:colOff>
      <xdr:row>58</xdr:row>
      <xdr:rowOff>10795</xdr:rowOff>
    </xdr:to>
    <xdr:sp macro="" textlink="">
      <xdr:nvSpPr>
        <xdr:cNvPr id="193" name="楕円 192"/>
        <xdr:cNvSpPr/>
      </xdr:nvSpPr>
      <xdr:spPr>
        <a:xfrm>
          <a:off x="1968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131445</xdr:rowOff>
    </xdr:from>
    <xdr:to>
      <xdr:col>15</xdr:col>
      <xdr:colOff>50800</xdr:colOff>
      <xdr:row>57</xdr:row>
      <xdr:rowOff>169545</xdr:rowOff>
    </xdr:to>
    <xdr:cxnSp macro="">
      <xdr:nvCxnSpPr>
        <xdr:cNvPr id="194" name="直線コネクタ 193"/>
        <xdr:cNvCxnSpPr/>
      </xdr:nvCxnSpPr>
      <xdr:spPr>
        <a:xfrm>
          <a:off x="2019300" y="99040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38735</xdr:rowOff>
    </xdr:from>
    <xdr:to>
      <xdr:col>6</xdr:col>
      <xdr:colOff>38100</xdr:colOff>
      <xdr:row>59</xdr:row>
      <xdr:rowOff>140335</xdr:rowOff>
    </xdr:to>
    <xdr:sp macro="" textlink="">
      <xdr:nvSpPr>
        <xdr:cNvPr id="195" name="楕円 194"/>
        <xdr:cNvSpPr/>
      </xdr:nvSpPr>
      <xdr:spPr>
        <a:xfrm>
          <a:off x="1079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131445</xdr:rowOff>
    </xdr:from>
    <xdr:to>
      <xdr:col>10</xdr:col>
      <xdr:colOff>114300</xdr:colOff>
      <xdr:row>59</xdr:row>
      <xdr:rowOff>89535</xdr:rowOff>
    </xdr:to>
    <xdr:cxnSp macro="">
      <xdr:nvCxnSpPr>
        <xdr:cNvPr id="196" name="直線コネクタ 195"/>
        <xdr:cNvCxnSpPr/>
      </xdr:nvCxnSpPr>
      <xdr:spPr>
        <a:xfrm flipV="1">
          <a:off x="1130300" y="9904095"/>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9"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103522</xdr:rowOff>
    </xdr:from>
    <xdr:ext cx="405111" cy="259045"/>
    <xdr:sp macro="" textlink="">
      <xdr:nvSpPr>
        <xdr:cNvPr id="201" name="n_1mainValue【体育館・プー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65422</xdr:rowOff>
    </xdr:from>
    <xdr:ext cx="405111" cy="259045"/>
    <xdr:sp macro="" textlink="">
      <xdr:nvSpPr>
        <xdr:cNvPr id="202" name="n_2mainValue【体育館・プール】&#10;有形固定資産減価償却率"/>
        <xdr:cNvSpPr txBox="1"/>
      </xdr:nvSpPr>
      <xdr:spPr>
        <a:xfrm>
          <a:off x="2705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27322</xdr:rowOff>
    </xdr:from>
    <xdr:ext cx="405111" cy="259045"/>
    <xdr:sp macro="" textlink="">
      <xdr:nvSpPr>
        <xdr:cNvPr id="203" name="n_3mainValue【体育館・プール】&#10;有形固定資産減価償却率"/>
        <xdr:cNvSpPr txBox="1"/>
      </xdr:nvSpPr>
      <xdr:spPr>
        <a:xfrm>
          <a:off x="18167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4" name="n_4mainValue【体育館・プー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78740</xdr:rowOff>
    </xdr:from>
    <xdr:to>
      <xdr:col>55</xdr:col>
      <xdr:colOff>50800</xdr:colOff>
      <xdr:row>64</xdr:row>
      <xdr:rowOff>8890</xdr:rowOff>
    </xdr:to>
    <xdr:sp macro="" textlink="">
      <xdr:nvSpPr>
        <xdr:cNvPr id="244" name="楕円 243"/>
        <xdr:cNvSpPr/>
      </xdr:nvSpPr>
      <xdr:spPr>
        <a:xfrm>
          <a:off x="10426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16400</xdr:rowOff>
    </xdr:from>
    <xdr:ext cx="469744" cy="259045"/>
    <xdr:sp macro="" textlink="">
      <xdr:nvSpPr>
        <xdr:cNvPr id="245" name="【体育館・プール】&#10;一人当たり面積該当値テキスト"/>
        <xdr:cNvSpPr txBox="1"/>
      </xdr:nvSpPr>
      <xdr:spPr>
        <a:xfrm>
          <a:off x="10515600" y="108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80645</xdr:rowOff>
    </xdr:from>
    <xdr:to>
      <xdr:col>50</xdr:col>
      <xdr:colOff>165100</xdr:colOff>
      <xdr:row>64</xdr:row>
      <xdr:rowOff>10795</xdr:rowOff>
    </xdr:to>
    <xdr:sp macro="" textlink="">
      <xdr:nvSpPr>
        <xdr:cNvPr id="246" name="楕円 245"/>
        <xdr:cNvSpPr/>
      </xdr:nvSpPr>
      <xdr:spPr>
        <a:xfrm>
          <a:off x="9588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129540</xdr:rowOff>
    </xdr:from>
    <xdr:to>
      <xdr:col>55</xdr:col>
      <xdr:colOff>0</xdr:colOff>
      <xdr:row>63</xdr:row>
      <xdr:rowOff>131445</xdr:rowOff>
    </xdr:to>
    <xdr:cxnSp macro="">
      <xdr:nvCxnSpPr>
        <xdr:cNvPr id="247" name="直線コネクタ 246"/>
        <xdr:cNvCxnSpPr/>
      </xdr:nvCxnSpPr>
      <xdr:spPr>
        <a:xfrm flipV="1">
          <a:off x="9639300" y="109308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82931</xdr:rowOff>
    </xdr:from>
    <xdr:to>
      <xdr:col>46</xdr:col>
      <xdr:colOff>38100</xdr:colOff>
      <xdr:row>64</xdr:row>
      <xdr:rowOff>13081</xdr:rowOff>
    </xdr:to>
    <xdr:sp macro="" textlink="">
      <xdr:nvSpPr>
        <xdr:cNvPr id="248" name="楕円 247"/>
        <xdr:cNvSpPr/>
      </xdr:nvSpPr>
      <xdr:spPr>
        <a:xfrm>
          <a:off x="8699500" y="1088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131445</xdr:rowOff>
    </xdr:from>
    <xdr:to>
      <xdr:col>50</xdr:col>
      <xdr:colOff>114300</xdr:colOff>
      <xdr:row>63</xdr:row>
      <xdr:rowOff>133731</xdr:rowOff>
    </xdr:to>
    <xdr:cxnSp macro="">
      <xdr:nvCxnSpPr>
        <xdr:cNvPr id="249" name="直線コネクタ 248"/>
        <xdr:cNvCxnSpPr/>
      </xdr:nvCxnSpPr>
      <xdr:spPr>
        <a:xfrm flipV="1">
          <a:off x="8750300" y="1093279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84836</xdr:rowOff>
    </xdr:from>
    <xdr:to>
      <xdr:col>41</xdr:col>
      <xdr:colOff>101600</xdr:colOff>
      <xdr:row>64</xdr:row>
      <xdr:rowOff>14986</xdr:rowOff>
    </xdr:to>
    <xdr:sp macro="" textlink="">
      <xdr:nvSpPr>
        <xdr:cNvPr id="250" name="楕円 249"/>
        <xdr:cNvSpPr/>
      </xdr:nvSpPr>
      <xdr:spPr>
        <a:xfrm>
          <a:off x="7810500" y="108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133731</xdr:rowOff>
    </xdr:from>
    <xdr:to>
      <xdr:col>45</xdr:col>
      <xdr:colOff>177800</xdr:colOff>
      <xdr:row>63</xdr:row>
      <xdr:rowOff>135636</xdr:rowOff>
    </xdr:to>
    <xdr:cxnSp macro="">
      <xdr:nvCxnSpPr>
        <xdr:cNvPr id="251" name="直線コネクタ 250"/>
        <xdr:cNvCxnSpPr/>
      </xdr:nvCxnSpPr>
      <xdr:spPr>
        <a:xfrm flipV="1">
          <a:off x="7861300" y="1093508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137033</xdr:rowOff>
    </xdr:from>
    <xdr:to>
      <xdr:col>36</xdr:col>
      <xdr:colOff>165100</xdr:colOff>
      <xdr:row>64</xdr:row>
      <xdr:rowOff>67183</xdr:rowOff>
    </xdr:to>
    <xdr:sp macro="" textlink="">
      <xdr:nvSpPr>
        <xdr:cNvPr id="252" name="楕円 251"/>
        <xdr:cNvSpPr/>
      </xdr:nvSpPr>
      <xdr:spPr>
        <a:xfrm>
          <a:off x="6921500" y="10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135636</xdr:rowOff>
    </xdr:from>
    <xdr:to>
      <xdr:col>41</xdr:col>
      <xdr:colOff>50800</xdr:colOff>
      <xdr:row>64</xdr:row>
      <xdr:rowOff>16383</xdr:rowOff>
    </xdr:to>
    <xdr:cxnSp macro="">
      <xdr:nvCxnSpPr>
        <xdr:cNvPr id="253" name="直線コネクタ 252"/>
        <xdr:cNvCxnSpPr/>
      </xdr:nvCxnSpPr>
      <xdr:spPr>
        <a:xfrm flipV="1">
          <a:off x="6972300" y="10936986"/>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xdr:cNvSpPr txBox="1"/>
      </xdr:nvSpPr>
      <xdr:spPr>
        <a:xfrm>
          <a:off x="7626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xdr:cNvSpPr txBox="1"/>
      </xdr:nvSpPr>
      <xdr:spPr>
        <a:xfrm>
          <a:off x="6737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1922</xdr:rowOff>
    </xdr:from>
    <xdr:ext cx="469744" cy="259045"/>
    <xdr:sp macro="" textlink="">
      <xdr:nvSpPr>
        <xdr:cNvPr id="258" name="n_1mainValue【体育館・プール】&#10;一人当たり面積"/>
        <xdr:cNvSpPr txBox="1"/>
      </xdr:nvSpPr>
      <xdr:spPr>
        <a:xfrm>
          <a:off x="9391727" y="1097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4208</xdr:rowOff>
    </xdr:from>
    <xdr:ext cx="469744" cy="259045"/>
    <xdr:sp macro="" textlink="">
      <xdr:nvSpPr>
        <xdr:cNvPr id="259" name="n_2mainValue【体育館・プール】&#10;一人当たり面積"/>
        <xdr:cNvSpPr txBox="1"/>
      </xdr:nvSpPr>
      <xdr:spPr>
        <a:xfrm>
          <a:off x="8515427" y="1097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6113</xdr:rowOff>
    </xdr:from>
    <xdr:ext cx="469744" cy="259045"/>
    <xdr:sp macro="" textlink="">
      <xdr:nvSpPr>
        <xdr:cNvPr id="260" name="n_3mainValue【体育館・プール】&#10;一人当たり面積"/>
        <xdr:cNvSpPr txBox="1"/>
      </xdr:nvSpPr>
      <xdr:spPr>
        <a:xfrm>
          <a:off x="7626427" y="109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58310</xdr:rowOff>
    </xdr:from>
    <xdr:ext cx="469744" cy="259045"/>
    <xdr:sp macro="" textlink="">
      <xdr:nvSpPr>
        <xdr:cNvPr id="261" name="n_4mainValue【体育館・プール】&#10;一人当たり面積"/>
        <xdr:cNvSpPr txBox="1"/>
      </xdr:nvSpPr>
      <xdr:spPr>
        <a:xfrm>
          <a:off x="6737427" y="110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67311</xdr:rowOff>
    </xdr:from>
    <xdr:to>
      <xdr:col>24</xdr:col>
      <xdr:colOff>114300</xdr:colOff>
      <xdr:row>78</xdr:row>
      <xdr:rowOff>168911</xdr:rowOff>
    </xdr:to>
    <xdr:sp macro="" textlink="">
      <xdr:nvSpPr>
        <xdr:cNvPr id="303" name="楕円 302"/>
        <xdr:cNvSpPr/>
      </xdr:nvSpPr>
      <xdr:spPr>
        <a:xfrm>
          <a:off x="45847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20338</xdr:rowOff>
    </xdr:from>
    <xdr:ext cx="405111" cy="259045"/>
    <xdr:sp macro="" textlink="">
      <xdr:nvSpPr>
        <xdr:cNvPr id="304" name="【福祉施設】&#10;有形固定資産減価償却率該当値テキスト"/>
        <xdr:cNvSpPr txBox="1"/>
      </xdr:nvSpPr>
      <xdr:spPr>
        <a:xfrm>
          <a:off x="4673600" y="1339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15058</xdr:rowOff>
    </xdr:from>
    <xdr:to>
      <xdr:col>20</xdr:col>
      <xdr:colOff>38100</xdr:colOff>
      <xdr:row>78</xdr:row>
      <xdr:rowOff>116658</xdr:rowOff>
    </xdr:to>
    <xdr:sp macro="" textlink="">
      <xdr:nvSpPr>
        <xdr:cNvPr id="305" name="楕円 304"/>
        <xdr:cNvSpPr/>
      </xdr:nvSpPr>
      <xdr:spPr>
        <a:xfrm>
          <a:off x="3746500" y="133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65858</xdr:rowOff>
    </xdr:from>
    <xdr:to>
      <xdr:col>24</xdr:col>
      <xdr:colOff>63500</xdr:colOff>
      <xdr:row>78</xdr:row>
      <xdr:rowOff>118111</xdr:rowOff>
    </xdr:to>
    <xdr:cxnSp macro="">
      <xdr:nvCxnSpPr>
        <xdr:cNvPr id="306" name="直線コネクタ 305"/>
        <xdr:cNvCxnSpPr/>
      </xdr:nvCxnSpPr>
      <xdr:spPr>
        <a:xfrm>
          <a:off x="3797300" y="13438958"/>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134257</xdr:rowOff>
    </xdr:from>
    <xdr:to>
      <xdr:col>15</xdr:col>
      <xdr:colOff>101600</xdr:colOff>
      <xdr:row>78</xdr:row>
      <xdr:rowOff>64407</xdr:rowOff>
    </xdr:to>
    <xdr:sp macro="" textlink="">
      <xdr:nvSpPr>
        <xdr:cNvPr id="307" name="楕円 306"/>
        <xdr:cNvSpPr/>
      </xdr:nvSpPr>
      <xdr:spPr>
        <a:xfrm>
          <a:off x="2857500" y="133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13607</xdr:rowOff>
    </xdr:from>
    <xdr:to>
      <xdr:col>19</xdr:col>
      <xdr:colOff>177800</xdr:colOff>
      <xdr:row>78</xdr:row>
      <xdr:rowOff>65858</xdr:rowOff>
    </xdr:to>
    <xdr:cxnSp macro="">
      <xdr:nvCxnSpPr>
        <xdr:cNvPr id="308" name="直線コネクタ 307"/>
        <xdr:cNvCxnSpPr/>
      </xdr:nvCxnSpPr>
      <xdr:spPr>
        <a:xfrm>
          <a:off x="2908300" y="1338670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44450</xdr:rowOff>
    </xdr:from>
    <xdr:to>
      <xdr:col>10</xdr:col>
      <xdr:colOff>165100</xdr:colOff>
      <xdr:row>84</xdr:row>
      <xdr:rowOff>146050</xdr:rowOff>
    </xdr:to>
    <xdr:sp macro="" textlink="">
      <xdr:nvSpPr>
        <xdr:cNvPr id="309" name="楕円 308"/>
        <xdr:cNvSpPr/>
      </xdr:nvSpPr>
      <xdr:spPr>
        <a:xfrm>
          <a:off x="196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13607</xdr:rowOff>
    </xdr:from>
    <xdr:to>
      <xdr:col>15</xdr:col>
      <xdr:colOff>50800</xdr:colOff>
      <xdr:row>84</xdr:row>
      <xdr:rowOff>95250</xdr:rowOff>
    </xdr:to>
    <xdr:cxnSp macro="">
      <xdr:nvCxnSpPr>
        <xdr:cNvPr id="310" name="直線コネクタ 309"/>
        <xdr:cNvCxnSpPr/>
      </xdr:nvCxnSpPr>
      <xdr:spPr>
        <a:xfrm flipV="1">
          <a:off x="2019300" y="13386707"/>
          <a:ext cx="889000" cy="11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10161</xdr:rowOff>
    </xdr:from>
    <xdr:to>
      <xdr:col>6</xdr:col>
      <xdr:colOff>38100</xdr:colOff>
      <xdr:row>84</xdr:row>
      <xdr:rowOff>111761</xdr:rowOff>
    </xdr:to>
    <xdr:sp macro="" textlink="">
      <xdr:nvSpPr>
        <xdr:cNvPr id="311" name="楕円 310"/>
        <xdr:cNvSpPr/>
      </xdr:nvSpPr>
      <xdr:spPr>
        <a:xfrm>
          <a:off x="107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60961</xdr:rowOff>
    </xdr:from>
    <xdr:to>
      <xdr:col>10</xdr:col>
      <xdr:colOff>114300</xdr:colOff>
      <xdr:row>84</xdr:row>
      <xdr:rowOff>95250</xdr:rowOff>
    </xdr:to>
    <xdr:cxnSp macro="">
      <xdr:nvCxnSpPr>
        <xdr:cNvPr id="312" name="直線コネクタ 311"/>
        <xdr:cNvCxnSpPr/>
      </xdr:nvCxnSpPr>
      <xdr:spPr>
        <a:xfrm>
          <a:off x="1130300" y="14462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15" name="n_3aveValue【福祉施設】&#10;有形固定資産減価償却率"/>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6" name="n_4aveValue【福祉施設】&#10;有形固定資産減価償却率"/>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133185</xdr:rowOff>
    </xdr:from>
    <xdr:ext cx="340478" cy="259045"/>
    <xdr:sp macro="" textlink="">
      <xdr:nvSpPr>
        <xdr:cNvPr id="317" name="n_1mainValue【福祉施設】&#10;有形固定資産減価償却率"/>
        <xdr:cNvSpPr txBox="1"/>
      </xdr:nvSpPr>
      <xdr:spPr>
        <a:xfrm>
          <a:off x="3614361" y="1316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80934</xdr:rowOff>
    </xdr:from>
    <xdr:ext cx="340478" cy="259045"/>
    <xdr:sp macro="" textlink="">
      <xdr:nvSpPr>
        <xdr:cNvPr id="318" name="n_2mainValue【福祉施設】&#10;有形固定資産減価償却率"/>
        <xdr:cNvSpPr txBox="1"/>
      </xdr:nvSpPr>
      <xdr:spPr>
        <a:xfrm>
          <a:off x="2738061" y="13111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137177</xdr:rowOff>
    </xdr:from>
    <xdr:ext cx="405111" cy="259045"/>
    <xdr:sp macro="" textlink="">
      <xdr:nvSpPr>
        <xdr:cNvPr id="319" name="n_3mainValue【福祉施設】&#10;有形固定資産減価償却率"/>
        <xdr:cNvSpPr txBox="1"/>
      </xdr:nvSpPr>
      <xdr:spPr>
        <a:xfrm>
          <a:off x="1816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102888</xdr:rowOff>
    </xdr:from>
    <xdr:ext cx="405111" cy="259045"/>
    <xdr:sp macro="" textlink="">
      <xdr:nvSpPr>
        <xdr:cNvPr id="320" name="n_4mainValue【福祉施設】&#10;有形固定資産減価償却率"/>
        <xdr:cNvSpPr txBox="1"/>
      </xdr:nvSpPr>
      <xdr:spPr>
        <a:xfrm>
          <a:off x="927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119887</xdr:rowOff>
    </xdr:from>
    <xdr:to>
      <xdr:col>55</xdr:col>
      <xdr:colOff>50800</xdr:colOff>
      <xdr:row>86</xdr:row>
      <xdr:rowOff>50037</xdr:rowOff>
    </xdr:to>
    <xdr:sp macro="" textlink="">
      <xdr:nvSpPr>
        <xdr:cNvPr id="358" name="楕円 357"/>
        <xdr:cNvSpPr/>
      </xdr:nvSpPr>
      <xdr:spPr>
        <a:xfrm>
          <a:off x="104267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34814</xdr:rowOff>
    </xdr:from>
    <xdr:ext cx="469744" cy="259045"/>
    <xdr:sp macro="" textlink="">
      <xdr:nvSpPr>
        <xdr:cNvPr id="359" name="【福祉施設】&#10;一人当たり面積該当値テキスト"/>
        <xdr:cNvSpPr txBox="1"/>
      </xdr:nvSpPr>
      <xdr:spPr>
        <a:xfrm>
          <a:off x="10515600" y="1460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119887</xdr:rowOff>
    </xdr:from>
    <xdr:to>
      <xdr:col>50</xdr:col>
      <xdr:colOff>165100</xdr:colOff>
      <xdr:row>86</xdr:row>
      <xdr:rowOff>50037</xdr:rowOff>
    </xdr:to>
    <xdr:sp macro="" textlink="">
      <xdr:nvSpPr>
        <xdr:cNvPr id="360" name="楕円 359"/>
        <xdr:cNvSpPr/>
      </xdr:nvSpPr>
      <xdr:spPr>
        <a:xfrm>
          <a:off x="9588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170687</xdr:rowOff>
    </xdr:from>
    <xdr:to>
      <xdr:col>55</xdr:col>
      <xdr:colOff>0</xdr:colOff>
      <xdr:row>85</xdr:row>
      <xdr:rowOff>170687</xdr:rowOff>
    </xdr:to>
    <xdr:cxnSp macro="">
      <xdr:nvCxnSpPr>
        <xdr:cNvPr id="361" name="直線コネクタ 360"/>
        <xdr:cNvCxnSpPr/>
      </xdr:nvCxnSpPr>
      <xdr:spPr>
        <a:xfrm>
          <a:off x="9639300" y="14743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122174</xdr:rowOff>
    </xdr:from>
    <xdr:to>
      <xdr:col>46</xdr:col>
      <xdr:colOff>38100</xdr:colOff>
      <xdr:row>86</xdr:row>
      <xdr:rowOff>52324</xdr:rowOff>
    </xdr:to>
    <xdr:sp macro="" textlink="">
      <xdr:nvSpPr>
        <xdr:cNvPr id="362" name="楕円 361"/>
        <xdr:cNvSpPr/>
      </xdr:nvSpPr>
      <xdr:spPr>
        <a:xfrm>
          <a:off x="8699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170687</xdr:rowOff>
    </xdr:from>
    <xdr:to>
      <xdr:col>50</xdr:col>
      <xdr:colOff>114300</xdr:colOff>
      <xdr:row>86</xdr:row>
      <xdr:rowOff>1524</xdr:rowOff>
    </xdr:to>
    <xdr:cxnSp macro="">
      <xdr:nvCxnSpPr>
        <xdr:cNvPr id="363" name="直線コネクタ 362"/>
        <xdr:cNvCxnSpPr/>
      </xdr:nvCxnSpPr>
      <xdr:spPr>
        <a:xfrm flipV="1">
          <a:off x="8750300" y="147439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78739</xdr:rowOff>
    </xdr:from>
    <xdr:to>
      <xdr:col>41</xdr:col>
      <xdr:colOff>101600</xdr:colOff>
      <xdr:row>86</xdr:row>
      <xdr:rowOff>8889</xdr:rowOff>
    </xdr:to>
    <xdr:sp macro="" textlink="">
      <xdr:nvSpPr>
        <xdr:cNvPr id="364" name="楕円 363"/>
        <xdr:cNvSpPr/>
      </xdr:nvSpPr>
      <xdr:spPr>
        <a:xfrm>
          <a:off x="7810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129539</xdr:rowOff>
    </xdr:from>
    <xdr:to>
      <xdr:col>45</xdr:col>
      <xdr:colOff>177800</xdr:colOff>
      <xdr:row>86</xdr:row>
      <xdr:rowOff>1524</xdr:rowOff>
    </xdr:to>
    <xdr:cxnSp macro="">
      <xdr:nvCxnSpPr>
        <xdr:cNvPr id="365" name="直線コネクタ 364"/>
        <xdr:cNvCxnSpPr/>
      </xdr:nvCxnSpPr>
      <xdr:spPr>
        <a:xfrm>
          <a:off x="7861300" y="1470278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78739</xdr:rowOff>
    </xdr:from>
    <xdr:to>
      <xdr:col>36</xdr:col>
      <xdr:colOff>165100</xdr:colOff>
      <xdr:row>86</xdr:row>
      <xdr:rowOff>8889</xdr:rowOff>
    </xdr:to>
    <xdr:sp macro="" textlink="">
      <xdr:nvSpPr>
        <xdr:cNvPr id="366" name="楕円 365"/>
        <xdr:cNvSpPr/>
      </xdr:nvSpPr>
      <xdr:spPr>
        <a:xfrm>
          <a:off x="692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129539</xdr:rowOff>
    </xdr:from>
    <xdr:to>
      <xdr:col>41</xdr:col>
      <xdr:colOff>50800</xdr:colOff>
      <xdr:row>85</xdr:row>
      <xdr:rowOff>129539</xdr:rowOff>
    </xdr:to>
    <xdr:cxnSp macro="">
      <xdr:nvCxnSpPr>
        <xdr:cNvPr id="367" name="直線コネクタ 366"/>
        <xdr:cNvCxnSpPr/>
      </xdr:nvCxnSpPr>
      <xdr:spPr>
        <a:xfrm>
          <a:off x="6972300" y="1470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41164</xdr:rowOff>
    </xdr:from>
    <xdr:ext cx="469744" cy="259045"/>
    <xdr:sp macro="" textlink="">
      <xdr:nvSpPr>
        <xdr:cNvPr id="372" name="n_1mainValue【福祉施設】&#10;一人当たり面積"/>
        <xdr:cNvSpPr txBox="1"/>
      </xdr:nvSpPr>
      <xdr:spPr>
        <a:xfrm>
          <a:off x="93917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43451</xdr:rowOff>
    </xdr:from>
    <xdr:ext cx="469744" cy="259045"/>
    <xdr:sp macro="" textlink="">
      <xdr:nvSpPr>
        <xdr:cNvPr id="373" name="n_2mainValue【福祉施設】&#10;一人当たり面積"/>
        <xdr:cNvSpPr txBox="1"/>
      </xdr:nvSpPr>
      <xdr:spPr>
        <a:xfrm>
          <a:off x="8515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xdr:rowOff>
    </xdr:from>
    <xdr:ext cx="469744" cy="259045"/>
    <xdr:sp macro="" textlink="">
      <xdr:nvSpPr>
        <xdr:cNvPr id="374" name="n_3mainValue【福祉施設】&#10;一人当たり面積"/>
        <xdr:cNvSpPr txBox="1"/>
      </xdr:nvSpPr>
      <xdr:spPr>
        <a:xfrm>
          <a:off x="7626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375" name="n_4mainValue【福祉施設】&#10;一人当たり面積"/>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17" name="楕円 416"/>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72407</xdr:rowOff>
    </xdr:from>
    <xdr:ext cx="405111" cy="259045"/>
    <xdr:sp macro="" textlink="">
      <xdr:nvSpPr>
        <xdr:cNvPr id="418" name="【市民会館】&#10;有形固定資産減価償却率該当値テキスト"/>
        <xdr:cNvSpPr txBox="1"/>
      </xdr:nvSpPr>
      <xdr:spPr>
        <a:xfrm>
          <a:off x="4673600"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419" name="楕円 418"/>
        <xdr:cNvSpPr/>
      </xdr:nvSpPr>
      <xdr:spPr>
        <a:xfrm>
          <a:off x="3746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144780</xdr:rowOff>
    </xdr:to>
    <xdr:cxnSp macro="">
      <xdr:nvCxnSpPr>
        <xdr:cNvPr id="420" name="直線コネクタ 419"/>
        <xdr:cNvCxnSpPr/>
      </xdr:nvCxnSpPr>
      <xdr:spPr>
        <a:xfrm>
          <a:off x="3797300" y="179412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27032</xdr:rowOff>
    </xdr:from>
    <xdr:to>
      <xdr:col>15</xdr:col>
      <xdr:colOff>101600</xdr:colOff>
      <xdr:row>104</xdr:row>
      <xdr:rowOff>128632</xdr:rowOff>
    </xdr:to>
    <xdr:sp macro="" textlink="">
      <xdr:nvSpPr>
        <xdr:cNvPr id="421" name="楕円 420"/>
        <xdr:cNvSpPr/>
      </xdr:nvSpPr>
      <xdr:spPr>
        <a:xfrm>
          <a:off x="2857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77832</xdr:rowOff>
    </xdr:from>
    <xdr:to>
      <xdr:col>19</xdr:col>
      <xdr:colOff>177800</xdr:colOff>
      <xdr:row>104</xdr:row>
      <xdr:rowOff>110489</xdr:rowOff>
    </xdr:to>
    <xdr:cxnSp macro="">
      <xdr:nvCxnSpPr>
        <xdr:cNvPr id="422" name="直線コネクタ 421"/>
        <xdr:cNvCxnSpPr/>
      </xdr:nvCxnSpPr>
      <xdr:spPr>
        <a:xfrm>
          <a:off x="2908300" y="179086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164193</xdr:rowOff>
    </xdr:from>
    <xdr:to>
      <xdr:col>10</xdr:col>
      <xdr:colOff>165100</xdr:colOff>
      <xdr:row>104</xdr:row>
      <xdr:rowOff>94343</xdr:rowOff>
    </xdr:to>
    <xdr:sp macro="" textlink="">
      <xdr:nvSpPr>
        <xdr:cNvPr id="423" name="楕円 422"/>
        <xdr:cNvSpPr/>
      </xdr:nvSpPr>
      <xdr:spPr>
        <a:xfrm>
          <a:off x="1968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43543</xdr:rowOff>
    </xdr:from>
    <xdr:to>
      <xdr:col>15</xdr:col>
      <xdr:colOff>50800</xdr:colOff>
      <xdr:row>104</xdr:row>
      <xdr:rowOff>77832</xdr:rowOff>
    </xdr:to>
    <xdr:cxnSp macro="">
      <xdr:nvCxnSpPr>
        <xdr:cNvPr id="424" name="直線コネクタ 423"/>
        <xdr:cNvCxnSpPr/>
      </xdr:nvCxnSpPr>
      <xdr:spPr>
        <a:xfrm>
          <a:off x="2019300" y="178743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25" name="楕円 424"/>
        <xdr:cNvSpPr/>
      </xdr:nvSpPr>
      <xdr:spPr>
        <a:xfrm>
          <a:off x="1079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10886</xdr:rowOff>
    </xdr:from>
    <xdr:to>
      <xdr:col>10</xdr:col>
      <xdr:colOff>114300</xdr:colOff>
      <xdr:row>104</xdr:row>
      <xdr:rowOff>43543</xdr:rowOff>
    </xdr:to>
    <xdr:cxnSp macro="">
      <xdr:nvCxnSpPr>
        <xdr:cNvPr id="426" name="直線コネクタ 425"/>
        <xdr:cNvCxnSpPr/>
      </xdr:nvCxnSpPr>
      <xdr:spPr>
        <a:xfrm>
          <a:off x="1130300" y="1784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28" name="n_2aveValue【市民会館】&#10;有形固定資産減価償却率"/>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429" name="n_3aveValue【市民会館】&#10;有形固定資産減価償却率"/>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430" name="n_4aveValue【市民会館】&#10;有形固定資産減価償却率"/>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152416</xdr:rowOff>
    </xdr:from>
    <xdr:ext cx="405111" cy="259045"/>
    <xdr:sp macro="" textlink="">
      <xdr:nvSpPr>
        <xdr:cNvPr id="431" name="n_1mainValue【市民会館】&#10;有形固定資産減価償却率"/>
        <xdr:cNvSpPr txBox="1"/>
      </xdr:nvSpPr>
      <xdr:spPr>
        <a:xfrm>
          <a:off x="3582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32" name="n_2main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110870</xdr:rowOff>
    </xdr:from>
    <xdr:ext cx="405111" cy="259045"/>
    <xdr:sp macro="" textlink="">
      <xdr:nvSpPr>
        <xdr:cNvPr id="433" name="n_3mainValue【市民会館】&#10;有形固定資産減価償却率"/>
        <xdr:cNvSpPr txBox="1"/>
      </xdr:nvSpPr>
      <xdr:spPr>
        <a:xfrm>
          <a:off x="1816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434" name="n_4mainValue【市民会館】&#10;有形固定資産減価償却率"/>
        <xdr:cNvSpPr txBox="1"/>
      </xdr:nvSpPr>
      <xdr:spPr>
        <a:xfrm>
          <a:off x="927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3" name="【市民会館】&#10;一人当たり面積平均値テキスト"/>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474" name="楕円 473"/>
        <xdr:cNvSpPr/>
      </xdr:nvSpPr>
      <xdr:spPr>
        <a:xfrm>
          <a:off x="104267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168291</xdr:rowOff>
    </xdr:from>
    <xdr:ext cx="469744" cy="259045"/>
    <xdr:sp macro="" textlink="">
      <xdr:nvSpPr>
        <xdr:cNvPr id="475" name="【市民会館】&#10;一人当たり面積該当値テキスト"/>
        <xdr:cNvSpPr txBox="1"/>
      </xdr:nvSpPr>
      <xdr:spPr>
        <a:xfrm>
          <a:off x="10515600" y="1782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156845</xdr:rowOff>
    </xdr:from>
    <xdr:to>
      <xdr:col>50</xdr:col>
      <xdr:colOff>165100</xdr:colOff>
      <xdr:row>105</xdr:row>
      <xdr:rowOff>86995</xdr:rowOff>
    </xdr:to>
    <xdr:sp macro="" textlink="">
      <xdr:nvSpPr>
        <xdr:cNvPr id="476" name="楕円 475"/>
        <xdr:cNvSpPr/>
      </xdr:nvSpPr>
      <xdr:spPr>
        <a:xfrm>
          <a:off x="9588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24764</xdr:rowOff>
    </xdr:from>
    <xdr:to>
      <xdr:col>55</xdr:col>
      <xdr:colOff>0</xdr:colOff>
      <xdr:row>105</xdr:row>
      <xdr:rowOff>36195</xdr:rowOff>
    </xdr:to>
    <xdr:cxnSp macro="">
      <xdr:nvCxnSpPr>
        <xdr:cNvPr id="477" name="直線コネクタ 476"/>
        <xdr:cNvCxnSpPr/>
      </xdr:nvCxnSpPr>
      <xdr:spPr>
        <a:xfrm flipV="1">
          <a:off x="9639300" y="1802701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78" name="楕円 477"/>
        <xdr:cNvSpPr/>
      </xdr:nvSpPr>
      <xdr:spPr>
        <a:xfrm>
          <a:off x="8699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36195</xdr:rowOff>
    </xdr:from>
    <xdr:to>
      <xdr:col>50</xdr:col>
      <xdr:colOff>114300</xdr:colOff>
      <xdr:row>105</xdr:row>
      <xdr:rowOff>47625</xdr:rowOff>
    </xdr:to>
    <xdr:cxnSp macro="">
      <xdr:nvCxnSpPr>
        <xdr:cNvPr id="479" name="直線コネクタ 478"/>
        <xdr:cNvCxnSpPr/>
      </xdr:nvCxnSpPr>
      <xdr:spPr>
        <a:xfrm flipV="1">
          <a:off x="8750300" y="180384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xdr:rowOff>
    </xdr:from>
    <xdr:to>
      <xdr:col>41</xdr:col>
      <xdr:colOff>101600</xdr:colOff>
      <xdr:row>105</xdr:row>
      <xdr:rowOff>109855</xdr:rowOff>
    </xdr:to>
    <xdr:sp macro="" textlink="">
      <xdr:nvSpPr>
        <xdr:cNvPr id="480" name="楕円 479"/>
        <xdr:cNvSpPr/>
      </xdr:nvSpPr>
      <xdr:spPr>
        <a:xfrm>
          <a:off x="7810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47625</xdr:rowOff>
    </xdr:from>
    <xdr:to>
      <xdr:col>45</xdr:col>
      <xdr:colOff>177800</xdr:colOff>
      <xdr:row>105</xdr:row>
      <xdr:rowOff>59055</xdr:rowOff>
    </xdr:to>
    <xdr:cxnSp macro="">
      <xdr:nvCxnSpPr>
        <xdr:cNvPr id="481" name="直線コネクタ 480"/>
        <xdr:cNvCxnSpPr/>
      </xdr:nvCxnSpPr>
      <xdr:spPr>
        <a:xfrm flipV="1">
          <a:off x="7861300" y="180498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82" name="楕円 481"/>
        <xdr:cNvSpPr/>
      </xdr:nvSpPr>
      <xdr:spPr>
        <a:xfrm>
          <a:off x="6921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59055</xdr:rowOff>
    </xdr:from>
    <xdr:to>
      <xdr:col>41</xdr:col>
      <xdr:colOff>50800</xdr:colOff>
      <xdr:row>105</xdr:row>
      <xdr:rowOff>70486</xdr:rowOff>
    </xdr:to>
    <xdr:cxnSp macro="">
      <xdr:nvCxnSpPr>
        <xdr:cNvPr id="483" name="直線コネクタ 482"/>
        <xdr:cNvCxnSpPr/>
      </xdr:nvCxnSpPr>
      <xdr:spPr>
        <a:xfrm flipV="1">
          <a:off x="6972300" y="180613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4" name="n_1aveValue【市民会館】&#10;一人当たり面積"/>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5" name="n_2ave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7" name="n_4aveValue【市民会館】&#10;一人当たり面積"/>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103522</xdr:rowOff>
    </xdr:from>
    <xdr:ext cx="469744" cy="259045"/>
    <xdr:sp macro="" textlink="">
      <xdr:nvSpPr>
        <xdr:cNvPr id="488" name="n_1mainValue【市民会館】&#10;一人当たり面積"/>
        <xdr:cNvSpPr txBox="1"/>
      </xdr:nvSpPr>
      <xdr:spPr>
        <a:xfrm>
          <a:off x="93917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89" name="n_2mainValue【市民会館】&#10;一人当たり面積"/>
        <xdr:cNvSpPr txBox="1"/>
      </xdr:nvSpPr>
      <xdr:spPr>
        <a:xfrm>
          <a:off x="8515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90" name="n_3main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91" name="n_4main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7438</xdr:rowOff>
    </xdr:from>
    <xdr:to>
      <xdr:col>85</xdr:col>
      <xdr:colOff>177800</xdr:colOff>
      <xdr:row>39</xdr:row>
      <xdr:rowOff>109038</xdr:rowOff>
    </xdr:to>
    <xdr:sp macro="" textlink="">
      <xdr:nvSpPr>
        <xdr:cNvPr id="533" name="楕円 532"/>
        <xdr:cNvSpPr/>
      </xdr:nvSpPr>
      <xdr:spPr>
        <a:xfrm>
          <a:off x="16268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157315</xdr:rowOff>
    </xdr:from>
    <xdr:ext cx="405111" cy="259045"/>
    <xdr:sp macro="" textlink="">
      <xdr:nvSpPr>
        <xdr:cNvPr id="534" name="【一般廃棄物処理施設】&#10;有形固定資産減価償却率該当値テキスト"/>
        <xdr:cNvSpPr txBox="1"/>
      </xdr:nvSpPr>
      <xdr:spPr>
        <a:xfrm>
          <a:off x="16357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144599</xdr:rowOff>
    </xdr:from>
    <xdr:to>
      <xdr:col>81</xdr:col>
      <xdr:colOff>101600</xdr:colOff>
      <xdr:row>39</xdr:row>
      <xdr:rowOff>74749</xdr:rowOff>
    </xdr:to>
    <xdr:sp macro="" textlink="">
      <xdr:nvSpPr>
        <xdr:cNvPr id="535" name="楕円 534"/>
        <xdr:cNvSpPr/>
      </xdr:nvSpPr>
      <xdr:spPr>
        <a:xfrm>
          <a:off x="15430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23949</xdr:rowOff>
    </xdr:from>
    <xdr:to>
      <xdr:col>85</xdr:col>
      <xdr:colOff>127000</xdr:colOff>
      <xdr:row>39</xdr:row>
      <xdr:rowOff>58238</xdr:rowOff>
    </xdr:to>
    <xdr:cxnSp macro="">
      <xdr:nvCxnSpPr>
        <xdr:cNvPr id="536" name="直線コネクタ 535"/>
        <xdr:cNvCxnSpPr/>
      </xdr:nvCxnSpPr>
      <xdr:spPr>
        <a:xfrm>
          <a:off x="15481300" y="67104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110309</xdr:rowOff>
    </xdr:from>
    <xdr:to>
      <xdr:col>76</xdr:col>
      <xdr:colOff>165100</xdr:colOff>
      <xdr:row>39</xdr:row>
      <xdr:rowOff>40459</xdr:rowOff>
    </xdr:to>
    <xdr:sp macro="" textlink="">
      <xdr:nvSpPr>
        <xdr:cNvPr id="537" name="楕円 536"/>
        <xdr:cNvSpPr/>
      </xdr:nvSpPr>
      <xdr:spPr>
        <a:xfrm>
          <a:off x="14541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161109</xdr:rowOff>
    </xdr:from>
    <xdr:to>
      <xdr:col>81</xdr:col>
      <xdr:colOff>50800</xdr:colOff>
      <xdr:row>39</xdr:row>
      <xdr:rowOff>23949</xdr:rowOff>
    </xdr:to>
    <xdr:cxnSp macro="">
      <xdr:nvCxnSpPr>
        <xdr:cNvPr id="538" name="直線コネクタ 537"/>
        <xdr:cNvCxnSpPr/>
      </xdr:nvCxnSpPr>
      <xdr:spPr>
        <a:xfrm>
          <a:off x="14592300" y="66762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74385</xdr:rowOff>
    </xdr:from>
    <xdr:to>
      <xdr:col>72</xdr:col>
      <xdr:colOff>38100</xdr:colOff>
      <xdr:row>39</xdr:row>
      <xdr:rowOff>4535</xdr:rowOff>
    </xdr:to>
    <xdr:sp macro="" textlink="">
      <xdr:nvSpPr>
        <xdr:cNvPr id="539" name="楕円 538"/>
        <xdr:cNvSpPr/>
      </xdr:nvSpPr>
      <xdr:spPr>
        <a:xfrm>
          <a:off x="13652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125185</xdr:rowOff>
    </xdr:from>
    <xdr:to>
      <xdr:col>76</xdr:col>
      <xdr:colOff>114300</xdr:colOff>
      <xdr:row>38</xdr:row>
      <xdr:rowOff>161109</xdr:rowOff>
    </xdr:to>
    <xdr:cxnSp macro="">
      <xdr:nvCxnSpPr>
        <xdr:cNvPr id="540" name="直線コネクタ 539"/>
        <xdr:cNvCxnSpPr/>
      </xdr:nvCxnSpPr>
      <xdr:spPr>
        <a:xfrm>
          <a:off x="13703300" y="66402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33565</xdr:rowOff>
    </xdr:from>
    <xdr:to>
      <xdr:col>67</xdr:col>
      <xdr:colOff>101600</xdr:colOff>
      <xdr:row>38</xdr:row>
      <xdr:rowOff>135165</xdr:rowOff>
    </xdr:to>
    <xdr:sp macro="" textlink="">
      <xdr:nvSpPr>
        <xdr:cNvPr id="541" name="楕円 540"/>
        <xdr:cNvSpPr/>
      </xdr:nvSpPr>
      <xdr:spPr>
        <a:xfrm>
          <a:off x="12763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84365</xdr:rowOff>
    </xdr:from>
    <xdr:to>
      <xdr:col>71</xdr:col>
      <xdr:colOff>177800</xdr:colOff>
      <xdr:row>38</xdr:row>
      <xdr:rowOff>125185</xdr:rowOff>
    </xdr:to>
    <xdr:cxnSp macro="">
      <xdr:nvCxnSpPr>
        <xdr:cNvPr id="542" name="直線コネクタ 541"/>
        <xdr:cNvCxnSpPr/>
      </xdr:nvCxnSpPr>
      <xdr:spPr>
        <a:xfrm>
          <a:off x="12814300" y="6599465"/>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546" name="n_4aveValue【一般廃棄物処理施設】&#10;有形固定資産減価償却率"/>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65876</xdr:rowOff>
    </xdr:from>
    <xdr:ext cx="405111" cy="259045"/>
    <xdr:sp macro="" textlink="">
      <xdr:nvSpPr>
        <xdr:cNvPr id="547" name="n_1mainValue【一般廃棄物処理施設】&#10;有形固定資産減価償却率"/>
        <xdr:cNvSpPr txBox="1"/>
      </xdr:nvSpPr>
      <xdr:spPr>
        <a:xfrm>
          <a:off x="15266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31586</xdr:rowOff>
    </xdr:from>
    <xdr:ext cx="405111" cy="259045"/>
    <xdr:sp macro="" textlink="">
      <xdr:nvSpPr>
        <xdr:cNvPr id="548" name="n_2mainValue【一般廃棄物処理施設】&#10;有形固定資産減価償却率"/>
        <xdr:cNvSpPr txBox="1"/>
      </xdr:nvSpPr>
      <xdr:spPr>
        <a:xfrm>
          <a:off x="14389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167112</xdr:rowOff>
    </xdr:from>
    <xdr:ext cx="405111" cy="259045"/>
    <xdr:sp macro="" textlink="">
      <xdr:nvSpPr>
        <xdr:cNvPr id="549" name="n_3mainValue【一般廃棄物処理施設】&#10;有形固定資産減価償却率"/>
        <xdr:cNvSpPr txBox="1"/>
      </xdr:nvSpPr>
      <xdr:spPr>
        <a:xfrm>
          <a:off x="13500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151691</xdr:rowOff>
    </xdr:from>
    <xdr:ext cx="405111" cy="259045"/>
    <xdr:sp macro="" textlink="">
      <xdr:nvSpPr>
        <xdr:cNvPr id="550" name="n_4mainValue【一般廃棄物処理施設】&#10;有形固定資産減価償却率"/>
        <xdr:cNvSpPr txBox="1"/>
      </xdr:nvSpPr>
      <xdr:spPr>
        <a:xfrm>
          <a:off x="12611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28657</xdr:rowOff>
    </xdr:from>
    <xdr:to>
      <xdr:col>116</xdr:col>
      <xdr:colOff>114300</xdr:colOff>
      <xdr:row>39</xdr:row>
      <xdr:rowOff>130257</xdr:rowOff>
    </xdr:to>
    <xdr:sp macro="" textlink="">
      <xdr:nvSpPr>
        <xdr:cNvPr id="590" name="楕円 589"/>
        <xdr:cNvSpPr/>
      </xdr:nvSpPr>
      <xdr:spPr>
        <a:xfrm>
          <a:off x="22110700" y="671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51534</xdr:rowOff>
    </xdr:from>
    <xdr:ext cx="599010" cy="259045"/>
    <xdr:sp macro="" textlink="">
      <xdr:nvSpPr>
        <xdr:cNvPr id="591" name="【一般廃棄物処理施設】&#10;一人当たり有形固定資産（償却資産）額該当値テキスト"/>
        <xdr:cNvSpPr txBox="1"/>
      </xdr:nvSpPr>
      <xdr:spPr>
        <a:xfrm>
          <a:off x="22199600" y="65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34072</xdr:rowOff>
    </xdr:from>
    <xdr:to>
      <xdr:col>112</xdr:col>
      <xdr:colOff>38100</xdr:colOff>
      <xdr:row>39</xdr:row>
      <xdr:rowOff>135672</xdr:rowOff>
    </xdr:to>
    <xdr:sp macro="" textlink="">
      <xdr:nvSpPr>
        <xdr:cNvPr id="592" name="楕円 591"/>
        <xdr:cNvSpPr/>
      </xdr:nvSpPr>
      <xdr:spPr>
        <a:xfrm>
          <a:off x="21272500" y="672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79457</xdr:rowOff>
    </xdr:from>
    <xdr:to>
      <xdr:col>116</xdr:col>
      <xdr:colOff>63500</xdr:colOff>
      <xdr:row>39</xdr:row>
      <xdr:rowOff>84872</xdr:rowOff>
    </xdr:to>
    <xdr:cxnSp macro="">
      <xdr:nvCxnSpPr>
        <xdr:cNvPr id="593" name="直線コネクタ 592"/>
        <xdr:cNvCxnSpPr/>
      </xdr:nvCxnSpPr>
      <xdr:spPr>
        <a:xfrm flipV="1">
          <a:off x="21323300" y="6766007"/>
          <a:ext cx="838200" cy="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40953</xdr:rowOff>
    </xdr:from>
    <xdr:to>
      <xdr:col>107</xdr:col>
      <xdr:colOff>101600</xdr:colOff>
      <xdr:row>39</xdr:row>
      <xdr:rowOff>142553</xdr:rowOff>
    </xdr:to>
    <xdr:sp macro="" textlink="">
      <xdr:nvSpPr>
        <xdr:cNvPr id="594" name="楕円 593"/>
        <xdr:cNvSpPr/>
      </xdr:nvSpPr>
      <xdr:spPr>
        <a:xfrm>
          <a:off x="20383500" y="67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84872</xdr:rowOff>
    </xdr:from>
    <xdr:to>
      <xdr:col>111</xdr:col>
      <xdr:colOff>177800</xdr:colOff>
      <xdr:row>39</xdr:row>
      <xdr:rowOff>91753</xdr:rowOff>
    </xdr:to>
    <xdr:cxnSp macro="">
      <xdr:nvCxnSpPr>
        <xdr:cNvPr id="595" name="直線コネクタ 594"/>
        <xdr:cNvCxnSpPr/>
      </xdr:nvCxnSpPr>
      <xdr:spPr>
        <a:xfrm flipV="1">
          <a:off x="20434300" y="6771422"/>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53015</xdr:rowOff>
    </xdr:from>
    <xdr:to>
      <xdr:col>102</xdr:col>
      <xdr:colOff>165100</xdr:colOff>
      <xdr:row>39</xdr:row>
      <xdr:rowOff>154615</xdr:rowOff>
    </xdr:to>
    <xdr:sp macro="" textlink="">
      <xdr:nvSpPr>
        <xdr:cNvPr id="596" name="楕円 595"/>
        <xdr:cNvSpPr/>
      </xdr:nvSpPr>
      <xdr:spPr>
        <a:xfrm>
          <a:off x="19494500" y="67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91753</xdr:rowOff>
    </xdr:from>
    <xdr:to>
      <xdr:col>107</xdr:col>
      <xdr:colOff>50800</xdr:colOff>
      <xdr:row>39</xdr:row>
      <xdr:rowOff>103815</xdr:rowOff>
    </xdr:to>
    <xdr:cxnSp macro="">
      <xdr:nvCxnSpPr>
        <xdr:cNvPr id="597" name="直線コネクタ 596"/>
        <xdr:cNvCxnSpPr/>
      </xdr:nvCxnSpPr>
      <xdr:spPr>
        <a:xfrm flipV="1">
          <a:off x="19545300" y="6778303"/>
          <a:ext cx="889000" cy="1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71676</xdr:rowOff>
    </xdr:from>
    <xdr:to>
      <xdr:col>98</xdr:col>
      <xdr:colOff>38100</xdr:colOff>
      <xdr:row>40</xdr:row>
      <xdr:rowOff>1826</xdr:rowOff>
    </xdr:to>
    <xdr:sp macro="" textlink="">
      <xdr:nvSpPr>
        <xdr:cNvPr id="598" name="楕円 597"/>
        <xdr:cNvSpPr/>
      </xdr:nvSpPr>
      <xdr:spPr>
        <a:xfrm>
          <a:off x="18605500" y="675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103815</xdr:rowOff>
    </xdr:from>
    <xdr:to>
      <xdr:col>102</xdr:col>
      <xdr:colOff>114300</xdr:colOff>
      <xdr:row>39</xdr:row>
      <xdr:rowOff>122476</xdr:rowOff>
    </xdr:to>
    <xdr:cxnSp macro="">
      <xdr:nvCxnSpPr>
        <xdr:cNvPr id="599" name="直線コネクタ 598"/>
        <xdr:cNvCxnSpPr/>
      </xdr:nvCxnSpPr>
      <xdr:spPr>
        <a:xfrm flipV="1">
          <a:off x="18656300" y="6790365"/>
          <a:ext cx="889000" cy="1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602" name="n_3aveValue【一般廃棄物処理施設】&#10;一人当たり有形固定資産（償却資産）額"/>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603" name="n_4aveValue【一般廃棄物処理施設】&#10;一人当たり有形固定資産（償却資産）額"/>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152199</xdr:rowOff>
    </xdr:from>
    <xdr:ext cx="599010" cy="259045"/>
    <xdr:sp macro="" textlink="">
      <xdr:nvSpPr>
        <xdr:cNvPr id="604" name="n_1mainValue【一般廃棄物処理施設】&#10;一人当たり有形固定資産（償却資産）額"/>
        <xdr:cNvSpPr txBox="1"/>
      </xdr:nvSpPr>
      <xdr:spPr>
        <a:xfrm>
          <a:off x="21011095" y="649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159080</xdr:rowOff>
    </xdr:from>
    <xdr:ext cx="599010" cy="259045"/>
    <xdr:sp macro="" textlink="">
      <xdr:nvSpPr>
        <xdr:cNvPr id="605" name="n_2mainValue【一般廃棄物処理施設】&#10;一人当たり有形固定資産（償却資産）額"/>
        <xdr:cNvSpPr txBox="1"/>
      </xdr:nvSpPr>
      <xdr:spPr>
        <a:xfrm>
          <a:off x="20134795" y="650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171142</xdr:rowOff>
    </xdr:from>
    <xdr:ext cx="599010" cy="259045"/>
    <xdr:sp macro="" textlink="">
      <xdr:nvSpPr>
        <xdr:cNvPr id="606" name="n_3mainValue【一般廃棄物処理施設】&#10;一人当たり有形固定資産（償却資産）額"/>
        <xdr:cNvSpPr txBox="1"/>
      </xdr:nvSpPr>
      <xdr:spPr>
        <a:xfrm>
          <a:off x="19245795" y="65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18353</xdr:rowOff>
    </xdr:from>
    <xdr:ext cx="599010" cy="259045"/>
    <xdr:sp macro="" textlink="">
      <xdr:nvSpPr>
        <xdr:cNvPr id="607" name="n_4mainValue【一般廃棄物処理施設】&#10;一人当たり有形固定資産（償却資産）額"/>
        <xdr:cNvSpPr txBox="1"/>
      </xdr:nvSpPr>
      <xdr:spPr>
        <a:xfrm>
          <a:off x="18356795" y="653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146957</xdr:rowOff>
    </xdr:from>
    <xdr:to>
      <xdr:col>85</xdr:col>
      <xdr:colOff>126364</xdr:colOff>
      <xdr:row>64</xdr:row>
      <xdr:rowOff>130628</xdr:rowOff>
    </xdr:to>
    <xdr:cxnSp macro="">
      <xdr:nvCxnSpPr>
        <xdr:cNvPr id="633" name="直線コネクタ 632"/>
        <xdr:cNvCxnSpPr/>
      </xdr:nvCxnSpPr>
      <xdr:spPr>
        <a:xfrm flipV="1">
          <a:off x="16318864" y="9748157"/>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93634</xdr:rowOff>
    </xdr:from>
    <xdr:ext cx="405111" cy="259045"/>
    <xdr:sp macro="" textlink="">
      <xdr:nvSpPr>
        <xdr:cNvPr id="636" name="【保健センター・保健所】&#10;有形固定資産減価償却率最大値テキスト"/>
        <xdr:cNvSpPr txBox="1"/>
      </xdr:nvSpPr>
      <xdr:spPr>
        <a:xfrm>
          <a:off x="16357600" y="9523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146957</xdr:rowOff>
    </xdr:from>
    <xdr:to>
      <xdr:col>86</xdr:col>
      <xdr:colOff>25400</xdr:colOff>
      <xdr:row>56</xdr:row>
      <xdr:rowOff>146957</xdr:rowOff>
    </xdr:to>
    <xdr:cxnSp macro="">
      <xdr:nvCxnSpPr>
        <xdr:cNvPr id="637" name="直線コネクタ 636"/>
        <xdr:cNvCxnSpPr/>
      </xdr:nvCxnSpPr>
      <xdr:spPr>
        <a:xfrm>
          <a:off x="16230600" y="974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161126</xdr:rowOff>
    </xdr:from>
    <xdr:ext cx="405111" cy="259045"/>
    <xdr:sp macro="" textlink="">
      <xdr:nvSpPr>
        <xdr:cNvPr id="638" name="【保健センター・保健所】&#10;有形固定資産減価償却率平均値テキスト"/>
        <xdr:cNvSpPr txBox="1"/>
      </xdr:nvSpPr>
      <xdr:spPr>
        <a:xfrm>
          <a:off x="16357600" y="1027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11249</xdr:rowOff>
    </xdr:from>
    <xdr:to>
      <xdr:col>85</xdr:col>
      <xdr:colOff>177800</xdr:colOff>
      <xdr:row>60</xdr:row>
      <xdr:rowOff>112849</xdr:rowOff>
    </xdr:to>
    <xdr:sp macro="" textlink="">
      <xdr:nvSpPr>
        <xdr:cNvPr id="639" name="フローチャート: 判断 638"/>
        <xdr:cNvSpPr/>
      </xdr:nvSpPr>
      <xdr:spPr>
        <a:xfrm>
          <a:off x="162687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40" name="フローチャート: 判断 639"/>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1" name="フローチャート: 判断 640"/>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81462</xdr:rowOff>
    </xdr:from>
    <xdr:to>
      <xdr:col>72</xdr:col>
      <xdr:colOff>38100</xdr:colOff>
      <xdr:row>60</xdr:row>
      <xdr:rowOff>11612</xdr:rowOff>
    </xdr:to>
    <xdr:sp macro="" textlink="">
      <xdr:nvSpPr>
        <xdr:cNvPr id="642" name="フローチャート: 判断 641"/>
        <xdr:cNvSpPr/>
      </xdr:nvSpPr>
      <xdr:spPr>
        <a:xfrm>
          <a:off x="13652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3" name="フローチャート: 判断 642"/>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125549</xdr:rowOff>
    </xdr:from>
    <xdr:to>
      <xdr:col>85</xdr:col>
      <xdr:colOff>177800</xdr:colOff>
      <xdr:row>57</xdr:row>
      <xdr:rowOff>55699</xdr:rowOff>
    </xdr:to>
    <xdr:sp macro="" textlink="">
      <xdr:nvSpPr>
        <xdr:cNvPr id="649" name="楕円 648"/>
        <xdr:cNvSpPr/>
      </xdr:nvSpPr>
      <xdr:spPr>
        <a:xfrm>
          <a:off x="162687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49185</xdr:rowOff>
    </xdr:from>
    <xdr:ext cx="405111" cy="259045"/>
    <xdr:sp macro="" textlink="">
      <xdr:nvSpPr>
        <xdr:cNvPr id="650" name="【保健センター・保健所】&#10;有形固定資産減価償却率該当値テキスト"/>
        <xdr:cNvSpPr txBox="1"/>
      </xdr:nvSpPr>
      <xdr:spPr>
        <a:xfrm>
          <a:off x="16357600" y="9650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79828</xdr:rowOff>
    </xdr:from>
    <xdr:to>
      <xdr:col>81</xdr:col>
      <xdr:colOff>101600</xdr:colOff>
      <xdr:row>57</xdr:row>
      <xdr:rowOff>9978</xdr:rowOff>
    </xdr:to>
    <xdr:sp macro="" textlink="">
      <xdr:nvSpPr>
        <xdr:cNvPr id="651" name="楕円 650"/>
        <xdr:cNvSpPr/>
      </xdr:nvSpPr>
      <xdr:spPr>
        <a:xfrm>
          <a:off x="15430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130628</xdr:rowOff>
    </xdr:from>
    <xdr:to>
      <xdr:col>85</xdr:col>
      <xdr:colOff>127000</xdr:colOff>
      <xdr:row>57</xdr:row>
      <xdr:rowOff>4899</xdr:rowOff>
    </xdr:to>
    <xdr:cxnSp macro="">
      <xdr:nvCxnSpPr>
        <xdr:cNvPr id="652" name="直線コネクタ 651"/>
        <xdr:cNvCxnSpPr/>
      </xdr:nvCxnSpPr>
      <xdr:spPr>
        <a:xfrm>
          <a:off x="15481300" y="973182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32476</xdr:rowOff>
    </xdr:from>
    <xdr:to>
      <xdr:col>76</xdr:col>
      <xdr:colOff>165100</xdr:colOff>
      <xdr:row>56</xdr:row>
      <xdr:rowOff>134076</xdr:rowOff>
    </xdr:to>
    <xdr:sp macro="" textlink="">
      <xdr:nvSpPr>
        <xdr:cNvPr id="653" name="楕円 652"/>
        <xdr:cNvSpPr/>
      </xdr:nvSpPr>
      <xdr:spPr>
        <a:xfrm>
          <a:off x="14541500" y="96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83276</xdr:rowOff>
    </xdr:from>
    <xdr:to>
      <xdr:col>81</xdr:col>
      <xdr:colOff>50800</xdr:colOff>
      <xdr:row>56</xdr:row>
      <xdr:rowOff>130628</xdr:rowOff>
    </xdr:to>
    <xdr:cxnSp macro="">
      <xdr:nvCxnSpPr>
        <xdr:cNvPr id="654" name="直線コネクタ 653"/>
        <xdr:cNvCxnSpPr/>
      </xdr:nvCxnSpPr>
      <xdr:spPr>
        <a:xfrm>
          <a:off x="14592300" y="968447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122283</xdr:rowOff>
    </xdr:from>
    <xdr:to>
      <xdr:col>72</xdr:col>
      <xdr:colOff>38100</xdr:colOff>
      <xdr:row>59</xdr:row>
      <xdr:rowOff>52433</xdr:rowOff>
    </xdr:to>
    <xdr:sp macro="" textlink="">
      <xdr:nvSpPr>
        <xdr:cNvPr id="655" name="楕円 654"/>
        <xdr:cNvSpPr/>
      </xdr:nvSpPr>
      <xdr:spPr>
        <a:xfrm>
          <a:off x="13652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83276</xdr:rowOff>
    </xdr:from>
    <xdr:to>
      <xdr:col>76</xdr:col>
      <xdr:colOff>114300</xdr:colOff>
      <xdr:row>59</xdr:row>
      <xdr:rowOff>1633</xdr:rowOff>
    </xdr:to>
    <xdr:cxnSp macro="">
      <xdr:nvCxnSpPr>
        <xdr:cNvPr id="656" name="直線コネクタ 655"/>
        <xdr:cNvCxnSpPr/>
      </xdr:nvCxnSpPr>
      <xdr:spPr>
        <a:xfrm flipV="1">
          <a:off x="13703300" y="9684476"/>
          <a:ext cx="889000" cy="43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86360</xdr:rowOff>
    </xdr:from>
    <xdr:to>
      <xdr:col>67</xdr:col>
      <xdr:colOff>101600</xdr:colOff>
      <xdr:row>59</xdr:row>
      <xdr:rowOff>16510</xdr:rowOff>
    </xdr:to>
    <xdr:sp macro="" textlink="">
      <xdr:nvSpPr>
        <xdr:cNvPr id="657" name="楕円 656"/>
        <xdr:cNvSpPr/>
      </xdr:nvSpPr>
      <xdr:spPr>
        <a:xfrm>
          <a:off x="1276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59</xdr:row>
      <xdr:rowOff>1633</xdr:rowOff>
    </xdr:to>
    <xdr:cxnSp macro="">
      <xdr:nvCxnSpPr>
        <xdr:cNvPr id="658" name="直線コネクタ 657"/>
        <xdr:cNvCxnSpPr/>
      </xdr:nvCxnSpPr>
      <xdr:spPr>
        <a:xfrm>
          <a:off x="12814300" y="1008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659" name="n_1aveValue【保健センター・保健所】&#10;有形固定資産減価償却率"/>
        <xdr:cNvSpPr txBox="1"/>
      </xdr:nvSpPr>
      <xdr:spPr>
        <a:xfrm>
          <a:off x="152660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60" name="n_2aveValue【保健センター・保健所】&#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2739</xdr:rowOff>
    </xdr:from>
    <xdr:ext cx="405111" cy="259045"/>
    <xdr:sp macro="" textlink="">
      <xdr:nvSpPr>
        <xdr:cNvPr id="661" name="n_3aveValue【保健センター・保健所】&#10;有形固定資産減価償却率"/>
        <xdr:cNvSpPr txBox="1"/>
      </xdr:nvSpPr>
      <xdr:spPr>
        <a:xfrm>
          <a:off x="13500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2"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26505</xdr:rowOff>
    </xdr:from>
    <xdr:ext cx="405111" cy="259045"/>
    <xdr:sp macro="" textlink="">
      <xdr:nvSpPr>
        <xdr:cNvPr id="663" name="n_1mainValue【保健センター・保健所】&#10;有形固定資産減価償却率"/>
        <xdr:cNvSpPr txBox="1"/>
      </xdr:nvSpPr>
      <xdr:spPr>
        <a:xfrm>
          <a:off x="152660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150603</xdr:rowOff>
    </xdr:from>
    <xdr:ext cx="405111" cy="259045"/>
    <xdr:sp macro="" textlink="">
      <xdr:nvSpPr>
        <xdr:cNvPr id="664" name="n_2mainValue【保健センター・保健所】&#10;有形固定資産減価償却率"/>
        <xdr:cNvSpPr txBox="1"/>
      </xdr:nvSpPr>
      <xdr:spPr>
        <a:xfrm>
          <a:off x="14389744" y="940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68960</xdr:rowOff>
    </xdr:from>
    <xdr:ext cx="405111" cy="259045"/>
    <xdr:sp macro="" textlink="">
      <xdr:nvSpPr>
        <xdr:cNvPr id="665" name="n_3mainValue【保健センター・保健所】&#10;有形固定資産減価償却率"/>
        <xdr:cNvSpPr txBox="1"/>
      </xdr:nvSpPr>
      <xdr:spPr>
        <a:xfrm>
          <a:off x="13500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666" name="n_4mainValue【保健センター・保健所】&#10;有形固定資産減価償却率"/>
        <xdr:cNvSpPr txBox="1"/>
      </xdr:nvSpPr>
      <xdr:spPr>
        <a:xfrm>
          <a:off x="12611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90" name="直線コネクタ 689"/>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1"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2" name="直線コネクタ 691"/>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3"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4" name="直線コネクタ 693"/>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5"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6" name="フローチャート: 判断 695"/>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7" name="フローチャート: 判断 696"/>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8" name="フローチャート: 判断 697"/>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9" name="フローチャート: 判断 698"/>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700" name="フローチャート: 判断 699"/>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706" name="楕円 705"/>
        <xdr:cNvSpPr/>
      </xdr:nvSpPr>
      <xdr:spPr>
        <a:xfrm>
          <a:off x="22110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78757</xdr:rowOff>
    </xdr:from>
    <xdr:ext cx="469744" cy="259045"/>
    <xdr:sp macro="" textlink="">
      <xdr:nvSpPr>
        <xdr:cNvPr id="707" name="【保健センター・保健所】&#10;一人当たり面積該当値テキスト"/>
        <xdr:cNvSpPr txBox="1"/>
      </xdr:nvSpPr>
      <xdr:spPr>
        <a:xfrm>
          <a:off x="2219960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59690</xdr:rowOff>
    </xdr:from>
    <xdr:to>
      <xdr:col>112</xdr:col>
      <xdr:colOff>38100</xdr:colOff>
      <xdr:row>62</xdr:row>
      <xdr:rowOff>161290</xdr:rowOff>
    </xdr:to>
    <xdr:sp macro="" textlink="">
      <xdr:nvSpPr>
        <xdr:cNvPr id="708" name="楕円 707"/>
        <xdr:cNvSpPr/>
      </xdr:nvSpPr>
      <xdr:spPr>
        <a:xfrm>
          <a:off x="21272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106680</xdr:rowOff>
    </xdr:from>
    <xdr:to>
      <xdr:col>116</xdr:col>
      <xdr:colOff>63500</xdr:colOff>
      <xdr:row>62</xdr:row>
      <xdr:rowOff>110490</xdr:rowOff>
    </xdr:to>
    <xdr:cxnSp macro="">
      <xdr:nvCxnSpPr>
        <xdr:cNvPr id="709" name="直線コネクタ 708"/>
        <xdr:cNvCxnSpPr/>
      </xdr:nvCxnSpPr>
      <xdr:spPr>
        <a:xfrm flipV="1">
          <a:off x="21323300" y="107365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67310</xdr:rowOff>
    </xdr:from>
    <xdr:to>
      <xdr:col>107</xdr:col>
      <xdr:colOff>101600</xdr:colOff>
      <xdr:row>62</xdr:row>
      <xdr:rowOff>168910</xdr:rowOff>
    </xdr:to>
    <xdr:sp macro="" textlink="">
      <xdr:nvSpPr>
        <xdr:cNvPr id="710" name="楕円 709"/>
        <xdr:cNvSpPr/>
      </xdr:nvSpPr>
      <xdr:spPr>
        <a:xfrm>
          <a:off x="20383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110490</xdr:rowOff>
    </xdr:from>
    <xdr:to>
      <xdr:col>111</xdr:col>
      <xdr:colOff>177800</xdr:colOff>
      <xdr:row>62</xdr:row>
      <xdr:rowOff>118110</xdr:rowOff>
    </xdr:to>
    <xdr:cxnSp macro="">
      <xdr:nvCxnSpPr>
        <xdr:cNvPr id="711" name="直線コネクタ 710"/>
        <xdr:cNvCxnSpPr/>
      </xdr:nvCxnSpPr>
      <xdr:spPr>
        <a:xfrm flipV="1">
          <a:off x="20434300" y="107403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93980</xdr:rowOff>
    </xdr:from>
    <xdr:to>
      <xdr:col>102</xdr:col>
      <xdr:colOff>165100</xdr:colOff>
      <xdr:row>64</xdr:row>
      <xdr:rowOff>24130</xdr:rowOff>
    </xdr:to>
    <xdr:sp macro="" textlink="">
      <xdr:nvSpPr>
        <xdr:cNvPr id="712" name="楕円 711"/>
        <xdr:cNvSpPr/>
      </xdr:nvSpPr>
      <xdr:spPr>
        <a:xfrm>
          <a:off x="19494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118110</xdr:rowOff>
    </xdr:from>
    <xdr:to>
      <xdr:col>107</xdr:col>
      <xdr:colOff>50800</xdr:colOff>
      <xdr:row>63</xdr:row>
      <xdr:rowOff>144780</xdr:rowOff>
    </xdr:to>
    <xdr:cxnSp macro="">
      <xdr:nvCxnSpPr>
        <xdr:cNvPr id="713" name="直線コネクタ 712"/>
        <xdr:cNvCxnSpPr/>
      </xdr:nvCxnSpPr>
      <xdr:spPr>
        <a:xfrm flipV="1">
          <a:off x="19545300" y="1074801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93980</xdr:rowOff>
    </xdr:from>
    <xdr:to>
      <xdr:col>98</xdr:col>
      <xdr:colOff>38100</xdr:colOff>
      <xdr:row>64</xdr:row>
      <xdr:rowOff>24130</xdr:rowOff>
    </xdr:to>
    <xdr:sp macro="" textlink="">
      <xdr:nvSpPr>
        <xdr:cNvPr id="714" name="楕円 713"/>
        <xdr:cNvSpPr/>
      </xdr:nvSpPr>
      <xdr:spPr>
        <a:xfrm>
          <a:off x="18605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144780</xdr:rowOff>
    </xdr:from>
    <xdr:to>
      <xdr:col>102</xdr:col>
      <xdr:colOff>114300</xdr:colOff>
      <xdr:row>63</xdr:row>
      <xdr:rowOff>144780</xdr:rowOff>
    </xdr:to>
    <xdr:cxnSp macro="">
      <xdr:nvCxnSpPr>
        <xdr:cNvPr id="715" name="直線コネクタ 714"/>
        <xdr:cNvCxnSpPr/>
      </xdr:nvCxnSpPr>
      <xdr:spPr>
        <a:xfrm>
          <a:off x="18656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6" name="n_1aveValue【保健センター・保健所】&#10;一人当たり面積"/>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717" name="n_2aveValue【保健センター・保健所】&#10;一人当たり面積"/>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18" name="n_3aveValue【保健センター・保健所】&#10;一人当たり面積"/>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9" name="n_4aveValue【保健センター・保健所】&#10;一人当たり面積"/>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6367</xdr:rowOff>
    </xdr:from>
    <xdr:ext cx="469744" cy="259045"/>
    <xdr:sp macro="" textlink="">
      <xdr:nvSpPr>
        <xdr:cNvPr id="720" name="n_1mainValue【保健センター・保健所】&#10;一人当たり面積"/>
        <xdr:cNvSpPr txBox="1"/>
      </xdr:nvSpPr>
      <xdr:spPr>
        <a:xfrm>
          <a:off x="210757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13987</xdr:rowOff>
    </xdr:from>
    <xdr:ext cx="469744" cy="259045"/>
    <xdr:sp macro="" textlink="">
      <xdr:nvSpPr>
        <xdr:cNvPr id="721" name="n_2mainValue【保健センター・保健所】&#10;一人当たり面積"/>
        <xdr:cNvSpPr txBox="1"/>
      </xdr:nvSpPr>
      <xdr:spPr>
        <a:xfrm>
          <a:off x="201994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15257</xdr:rowOff>
    </xdr:from>
    <xdr:ext cx="469744" cy="259045"/>
    <xdr:sp macro="" textlink="">
      <xdr:nvSpPr>
        <xdr:cNvPr id="722" name="n_3mainValue【保健センター・保健所】&#10;一人当たり面積"/>
        <xdr:cNvSpPr txBox="1"/>
      </xdr:nvSpPr>
      <xdr:spPr>
        <a:xfrm>
          <a:off x="19310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15257</xdr:rowOff>
    </xdr:from>
    <xdr:ext cx="469744" cy="259045"/>
    <xdr:sp macro="" textlink="">
      <xdr:nvSpPr>
        <xdr:cNvPr id="723" name="n_4mainValue【保健センター・保健所】&#10;一人当たり面積"/>
        <xdr:cNvSpPr txBox="1"/>
      </xdr:nvSpPr>
      <xdr:spPr>
        <a:xfrm>
          <a:off x="18421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4" name="テキスト ボックス 74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7" name="直線コネクタ 746"/>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8"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9" name="直線コネクタ 74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0"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1" name="直線コネクタ 7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2" name="【消防施設】&#10;有形固定資産減価償却率平均値テキスト"/>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3" name="フローチャート: 判断 752"/>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4" name="フローチャート: 判断 753"/>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5" name="フローチャート: 判断 754"/>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6" name="フローチャート: 判断 755"/>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7" name="フローチャート: 判断 756"/>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125730</xdr:rowOff>
    </xdr:from>
    <xdr:to>
      <xdr:col>85</xdr:col>
      <xdr:colOff>177800</xdr:colOff>
      <xdr:row>80</xdr:row>
      <xdr:rowOff>55880</xdr:rowOff>
    </xdr:to>
    <xdr:sp macro="" textlink="">
      <xdr:nvSpPr>
        <xdr:cNvPr id="763" name="楕円 762"/>
        <xdr:cNvSpPr/>
      </xdr:nvSpPr>
      <xdr:spPr>
        <a:xfrm>
          <a:off x="162687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148607</xdr:rowOff>
    </xdr:from>
    <xdr:ext cx="405111" cy="259045"/>
    <xdr:sp macro="" textlink="">
      <xdr:nvSpPr>
        <xdr:cNvPr id="764" name="【消防施設】&#10;有形固定資産減価償却率該当値テキスト"/>
        <xdr:cNvSpPr txBox="1"/>
      </xdr:nvSpPr>
      <xdr:spPr>
        <a:xfrm>
          <a:off x="16357600" y="1352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99061</xdr:rowOff>
    </xdr:from>
    <xdr:to>
      <xdr:col>81</xdr:col>
      <xdr:colOff>101600</xdr:colOff>
      <xdr:row>80</xdr:row>
      <xdr:rowOff>29211</xdr:rowOff>
    </xdr:to>
    <xdr:sp macro="" textlink="">
      <xdr:nvSpPr>
        <xdr:cNvPr id="765" name="楕円 764"/>
        <xdr:cNvSpPr/>
      </xdr:nvSpPr>
      <xdr:spPr>
        <a:xfrm>
          <a:off x="154305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149861</xdr:rowOff>
    </xdr:from>
    <xdr:to>
      <xdr:col>85</xdr:col>
      <xdr:colOff>127000</xdr:colOff>
      <xdr:row>80</xdr:row>
      <xdr:rowOff>5080</xdr:rowOff>
    </xdr:to>
    <xdr:cxnSp macro="">
      <xdr:nvCxnSpPr>
        <xdr:cNvPr id="766" name="直線コネクタ 765"/>
        <xdr:cNvCxnSpPr/>
      </xdr:nvCxnSpPr>
      <xdr:spPr>
        <a:xfrm>
          <a:off x="15481300" y="136944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83820</xdr:rowOff>
    </xdr:from>
    <xdr:to>
      <xdr:col>76</xdr:col>
      <xdr:colOff>165100</xdr:colOff>
      <xdr:row>80</xdr:row>
      <xdr:rowOff>13970</xdr:rowOff>
    </xdr:to>
    <xdr:sp macro="" textlink="">
      <xdr:nvSpPr>
        <xdr:cNvPr id="767" name="楕円 766"/>
        <xdr:cNvSpPr/>
      </xdr:nvSpPr>
      <xdr:spPr>
        <a:xfrm>
          <a:off x="145415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134620</xdr:rowOff>
    </xdr:from>
    <xdr:to>
      <xdr:col>81</xdr:col>
      <xdr:colOff>50800</xdr:colOff>
      <xdr:row>79</xdr:row>
      <xdr:rowOff>149861</xdr:rowOff>
    </xdr:to>
    <xdr:cxnSp macro="">
      <xdr:nvCxnSpPr>
        <xdr:cNvPr id="768" name="直線コネクタ 767"/>
        <xdr:cNvCxnSpPr/>
      </xdr:nvCxnSpPr>
      <xdr:spPr>
        <a:xfrm>
          <a:off x="14592300" y="136791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62230</xdr:rowOff>
    </xdr:from>
    <xdr:to>
      <xdr:col>72</xdr:col>
      <xdr:colOff>38100</xdr:colOff>
      <xdr:row>79</xdr:row>
      <xdr:rowOff>163830</xdr:rowOff>
    </xdr:to>
    <xdr:sp macro="" textlink="">
      <xdr:nvSpPr>
        <xdr:cNvPr id="769" name="楕円 768"/>
        <xdr:cNvSpPr/>
      </xdr:nvSpPr>
      <xdr:spPr>
        <a:xfrm>
          <a:off x="13652500" y="136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113030</xdr:rowOff>
    </xdr:from>
    <xdr:to>
      <xdr:col>76</xdr:col>
      <xdr:colOff>114300</xdr:colOff>
      <xdr:row>79</xdr:row>
      <xdr:rowOff>134620</xdr:rowOff>
    </xdr:to>
    <xdr:cxnSp macro="">
      <xdr:nvCxnSpPr>
        <xdr:cNvPr id="770" name="直線コネクタ 769"/>
        <xdr:cNvCxnSpPr/>
      </xdr:nvCxnSpPr>
      <xdr:spPr>
        <a:xfrm>
          <a:off x="13703300" y="1365758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34289</xdr:rowOff>
    </xdr:from>
    <xdr:to>
      <xdr:col>67</xdr:col>
      <xdr:colOff>101600</xdr:colOff>
      <xdr:row>79</xdr:row>
      <xdr:rowOff>135889</xdr:rowOff>
    </xdr:to>
    <xdr:sp macro="" textlink="">
      <xdr:nvSpPr>
        <xdr:cNvPr id="771" name="楕円 770"/>
        <xdr:cNvSpPr/>
      </xdr:nvSpPr>
      <xdr:spPr>
        <a:xfrm>
          <a:off x="127635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85089</xdr:rowOff>
    </xdr:from>
    <xdr:to>
      <xdr:col>71</xdr:col>
      <xdr:colOff>177800</xdr:colOff>
      <xdr:row>79</xdr:row>
      <xdr:rowOff>113030</xdr:rowOff>
    </xdr:to>
    <xdr:cxnSp macro="">
      <xdr:nvCxnSpPr>
        <xdr:cNvPr id="772" name="直線コネクタ 771"/>
        <xdr:cNvCxnSpPr/>
      </xdr:nvCxnSpPr>
      <xdr:spPr>
        <a:xfrm>
          <a:off x="12814300" y="136296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3"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74" name="n_2aveValue【消防施設】&#10;有形固定資産減価償却率"/>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75" name="n_3aveValue【消防施設】&#10;有形固定資産減価償却率"/>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76" name="n_4aveValue【消防施設】&#10;有形固定資産減価償却率"/>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45738</xdr:rowOff>
    </xdr:from>
    <xdr:ext cx="405111" cy="259045"/>
    <xdr:sp macro="" textlink="">
      <xdr:nvSpPr>
        <xdr:cNvPr id="777" name="n_1mainValue【消防施設】&#10;有形固定資産減価償却率"/>
        <xdr:cNvSpPr txBox="1"/>
      </xdr:nvSpPr>
      <xdr:spPr>
        <a:xfrm>
          <a:off x="15266044" y="1341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30497</xdr:rowOff>
    </xdr:from>
    <xdr:ext cx="405111" cy="259045"/>
    <xdr:sp macro="" textlink="">
      <xdr:nvSpPr>
        <xdr:cNvPr id="778" name="n_2mainValue【消防施設】&#10;有形固定資産減価償却率"/>
        <xdr:cNvSpPr txBox="1"/>
      </xdr:nvSpPr>
      <xdr:spPr>
        <a:xfrm>
          <a:off x="14389744" y="1340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8907</xdr:rowOff>
    </xdr:from>
    <xdr:ext cx="405111" cy="259045"/>
    <xdr:sp macro="" textlink="">
      <xdr:nvSpPr>
        <xdr:cNvPr id="779" name="n_3mainValue【消防施設】&#10;有形固定資産減価償却率"/>
        <xdr:cNvSpPr txBox="1"/>
      </xdr:nvSpPr>
      <xdr:spPr>
        <a:xfrm>
          <a:off x="1350074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152416</xdr:rowOff>
    </xdr:from>
    <xdr:ext cx="405111" cy="259045"/>
    <xdr:sp macro="" textlink="">
      <xdr:nvSpPr>
        <xdr:cNvPr id="780" name="n_4mainValue【消防施設】&#10;有形固定資産減価償却率"/>
        <xdr:cNvSpPr txBox="1"/>
      </xdr:nvSpPr>
      <xdr:spPr>
        <a:xfrm>
          <a:off x="12611744"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4" name="直線コネクタ 803"/>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5"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6" name="直線コネクタ 805"/>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7"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8" name="直線コネクタ 807"/>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809" name="【消防施設】&#10;一人当たり面積平均値テキスト"/>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10" name="フローチャート: 判断 809"/>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1" name="フローチャート: 判断 810"/>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2" name="フローチャート: 判断 811"/>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3" name="フローチャート: 判断 812"/>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4" name="フローチャート: 判断 813"/>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20" name="楕円 819"/>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124477</xdr:rowOff>
    </xdr:from>
    <xdr:ext cx="469744" cy="259045"/>
    <xdr:sp macro="" textlink="">
      <xdr:nvSpPr>
        <xdr:cNvPr id="821" name="【消防施設】&#10;一人当たり面積該当値テキスト"/>
        <xdr:cNvSpPr txBox="1"/>
      </xdr:nvSpPr>
      <xdr:spPr>
        <a:xfrm>
          <a:off x="221996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822" name="楕円 821"/>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156972</xdr:rowOff>
    </xdr:to>
    <xdr:cxnSp macro="">
      <xdr:nvCxnSpPr>
        <xdr:cNvPr id="823" name="直線コネクタ 822"/>
        <xdr:cNvCxnSpPr/>
      </xdr:nvCxnSpPr>
      <xdr:spPr>
        <a:xfrm flipV="1">
          <a:off x="21323300" y="1455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112268</xdr:rowOff>
    </xdr:from>
    <xdr:to>
      <xdr:col>107</xdr:col>
      <xdr:colOff>101600</xdr:colOff>
      <xdr:row>85</xdr:row>
      <xdr:rowOff>42418</xdr:rowOff>
    </xdr:to>
    <xdr:sp macro="" textlink="">
      <xdr:nvSpPr>
        <xdr:cNvPr id="824" name="楕円 823"/>
        <xdr:cNvSpPr/>
      </xdr:nvSpPr>
      <xdr:spPr>
        <a:xfrm>
          <a:off x="20383500" y="1451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163068</xdr:rowOff>
    </xdr:to>
    <xdr:cxnSp macro="">
      <xdr:nvCxnSpPr>
        <xdr:cNvPr id="825" name="直線コネクタ 824"/>
        <xdr:cNvCxnSpPr/>
      </xdr:nvCxnSpPr>
      <xdr:spPr>
        <a:xfrm flipV="1">
          <a:off x="20434300" y="1455877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117602</xdr:rowOff>
    </xdr:from>
    <xdr:to>
      <xdr:col>102</xdr:col>
      <xdr:colOff>165100</xdr:colOff>
      <xdr:row>85</xdr:row>
      <xdr:rowOff>47752</xdr:rowOff>
    </xdr:to>
    <xdr:sp macro="" textlink="">
      <xdr:nvSpPr>
        <xdr:cNvPr id="826" name="楕円 825"/>
        <xdr:cNvSpPr/>
      </xdr:nvSpPr>
      <xdr:spPr>
        <a:xfrm>
          <a:off x="19494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163068</xdr:rowOff>
    </xdr:from>
    <xdr:to>
      <xdr:col>107</xdr:col>
      <xdr:colOff>50800</xdr:colOff>
      <xdr:row>84</xdr:row>
      <xdr:rowOff>168402</xdr:rowOff>
    </xdr:to>
    <xdr:cxnSp macro="">
      <xdr:nvCxnSpPr>
        <xdr:cNvPr id="827" name="直線コネクタ 826"/>
        <xdr:cNvCxnSpPr/>
      </xdr:nvCxnSpPr>
      <xdr:spPr>
        <a:xfrm flipV="1">
          <a:off x="19545300" y="1456486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103124</xdr:rowOff>
    </xdr:from>
    <xdr:to>
      <xdr:col>98</xdr:col>
      <xdr:colOff>38100</xdr:colOff>
      <xdr:row>85</xdr:row>
      <xdr:rowOff>33274</xdr:rowOff>
    </xdr:to>
    <xdr:sp macro="" textlink="">
      <xdr:nvSpPr>
        <xdr:cNvPr id="828" name="楕円 827"/>
        <xdr:cNvSpPr/>
      </xdr:nvSpPr>
      <xdr:spPr>
        <a:xfrm>
          <a:off x="18605500" y="1450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153924</xdr:rowOff>
    </xdr:from>
    <xdr:to>
      <xdr:col>102</xdr:col>
      <xdr:colOff>114300</xdr:colOff>
      <xdr:row>84</xdr:row>
      <xdr:rowOff>168402</xdr:rowOff>
    </xdr:to>
    <xdr:cxnSp macro="">
      <xdr:nvCxnSpPr>
        <xdr:cNvPr id="829" name="直線コネクタ 828"/>
        <xdr:cNvCxnSpPr/>
      </xdr:nvCxnSpPr>
      <xdr:spPr>
        <a:xfrm>
          <a:off x="18656300" y="145557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830" name="n_1aveValue【消防施設】&#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1"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2" name="n_3aveValue【消防施設】&#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33" name="n_4aveValue【消防施設】&#10;一人当たり面積"/>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52849</xdr:rowOff>
    </xdr:from>
    <xdr:ext cx="469744" cy="259045"/>
    <xdr:sp macro="" textlink="">
      <xdr:nvSpPr>
        <xdr:cNvPr id="834" name="n_1mainValue【消防施設】&#10;一人当たり面積"/>
        <xdr:cNvSpPr txBox="1"/>
      </xdr:nvSpPr>
      <xdr:spPr>
        <a:xfrm>
          <a:off x="21075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33545</xdr:rowOff>
    </xdr:from>
    <xdr:ext cx="469744" cy="259045"/>
    <xdr:sp macro="" textlink="">
      <xdr:nvSpPr>
        <xdr:cNvPr id="835" name="n_2mainValue【消防施設】&#10;一人当たり面積"/>
        <xdr:cNvSpPr txBox="1"/>
      </xdr:nvSpPr>
      <xdr:spPr>
        <a:xfrm>
          <a:off x="20199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64279</xdr:rowOff>
    </xdr:from>
    <xdr:ext cx="469744" cy="259045"/>
    <xdr:sp macro="" textlink="">
      <xdr:nvSpPr>
        <xdr:cNvPr id="836" name="n_3mainValue【消防施設】&#10;一人当たり面積"/>
        <xdr:cNvSpPr txBox="1"/>
      </xdr:nvSpPr>
      <xdr:spPr>
        <a:xfrm>
          <a:off x="19310427" y="1429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49801</xdr:rowOff>
    </xdr:from>
    <xdr:ext cx="469744" cy="259045"/>
    <xdr:sp macro="" textlink="">
      <xdr:nvSpPr>
        <xdr:cNvPr id="837" name="n_4mainValue【消防施設】&#10;一人当たり面積"/>
        <xdr:cNvSpPr txBox="1"/>
      </xdr:nvSpPr>
      <xdr:spPr>
        <a:xfrm>
          <a:off x="184214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3" name="直線コネクタ 862"/>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6"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7" name="直線コネクタ 866"/>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8"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9" name="フローチャート: 判断 868"/>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70" name="フローチャート: 判断 869"/>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1" name="フローチャート: 判断 870"/>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2" name="フローチャート: 判断 871"/>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3" name="フローチャート: 判断 872"/>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129902</xdr:rowOff>
    </xdr:from>
    <xdr:to>
      <xdr:col>85</xdr:col>
      <xdr:colOff>177800</xdr:colOff>
      <xdr:row>107</xdr:row>
      <xdr:rowOff>60052</xdr:rowOff>
    </xdr:to>
    <xdr:sp macro="" textlink="">
      <xdr:nvSpPr>
        <xdr:cNvPr id="879" name="楕円 878"/>
        <xdr:cNvSpPr/>
      </xdr:nvSpPr>
      <xdr:spPr>
        <a:xfrm>
          <a:off x="16268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108329</xdr:rowOff>
    </xdr:from>
    <xdr:ext cx="405111" cy="259045"/>
    <xdr:sp macro="" textlink="">
      <xdr:nvSpPr>
        <xdr:cNvPr id="880" name="【庁舎】&#10;有形固定資産減価償却率該当値テキスト"/>
        <xdr:cNvSpPr txBox="1"/>
      </xdr:nvSpPr>
      <xdr:spPr>
        <a:xfrm>
          <a:off x="16357600"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95613</xdr:rowOff>
    </xdr:from>
    <xdr:to>
      <xdr:col>81</xdr:col>
      <xdr:colOff>101600</xdr:colOff>
      <xdr:row>107</xdr:row>
      <xdr:rowOff>25763</xdr:rowOff>
    </xdr:to>
    <xdr:sp macro="" textlink="">
      <xdr:nvSpPr>
        <xdr:cNvPr id="881" name="楕円 880"/>
        <xdr:cNvSpPr/>
      </xdr:nvSpPr>
      <xdr:spPr>
        <a:xfrm>
          <a:off x="15430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146413</xdr:rowOff>
    </xdr:from>
    <xdr:to>
      <xdr:col>85</xdr:col>
      <xdr:colOff>127000</xdr:colOff>
      <xdr:row>107</xdr:row>
      <xdr:rowOff>9252</xdr:rowOff>
    </xdr:to>
    <xdr:cxnSp macro="">
      <xdr:nvCxnSpPr>
        <xdr:cNvPr id="882" name="直線コネクタ 881"/>
        <xdr:cNvCxnSpPr/>
      </xdr:nvCxnSpPr>
      <xdr:spPr>
        <a:xfrm>
          <a:off x="15481300" y="1832011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76019</xdr:rowOff>
    </xdr:from>
    <xdr:to>
      <xdr:col>76</xdr:col>
      <xdr:colOff>165100</xdr:colOff>
      <xdr:row>107</xdr:row>
      <xdr:rowOff>6169</xdr:rowOff>
    </xdr:to>
    <xdr:sp macro="" textlink="">
      <xdr:nvSpPr>
        <xdr:cNvPr id="883" name="楕円 882"/>
        <xdr:cNvSpPr/>
      </xdr:nvSpPr>
      <xdr:spPr>
        <a:xfrm>
          <a:off x="14541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126819</xdr:rowOff>
    </xdr:from>
    <xdr:to>
      <xdr:col>81</xdr:col>
      <xdr:colOff>50800</xdr:colOff>
      <xdr:row>106</xdr:row>
      <xdr:rowOff>146413</xdr:rowOff>
    </xdr:to>
    <xdr:cxnSp macro="">
      <xdr:nvCxnSpPr>
        <xdr:cNvPr id="884" name="直線コネクタ 883"/>
        <xdr:cNvCxnSpPr/>
      </xdr:nvCxnSpPr>
      <xdr:spPr>
        <a:xfrm>
          <a:off x="14592300" y="183005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129902</xdr:rowOff>
    </xdr:from>
    <xdr:to>
      <xdr:col>72</xdr:col>
      <xdr:colOff>38100</xdr:colOff>
      <xdr:row>107</xdr:row>
      <xdr:rowOff>60052</xdr:rowOff>
    </xdr:to>
    <xdr:sp macro="" textlink="">
      <xdr:nvSpPr>
        <xdr:cNvPr id="885" name="楕円 884"/>
        <xdr:cNvSpPr/>
      </xdr:nvSpPr>
      <xdr:spPr>
        <a:xfrm>
          <a:off x="1365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126819</xdr:rowOff>
    </xdr:from>
    <xdr:to>
      <xdr:col>76</xdr:col>
      <xdr:colOff>114300</xdr:colOff>
      <xdr:row>107</xdr:row>
      <xdr:rowOff>9252</xdr:rowOff>
    </xdr:to>
    <xdr:cxnSp macro="">
      <xdr:nvCxnSpPr>
        <xdr:cNvPr id="886" name="直線コネクタ 885"/>
        <xdr:cNvCxnSpPr/>
      </xdr:nvCxnSpPr>
      <xdr:spPr>
        <a:xfrm flipV="1">
          <a:off x="13703300" y="18300519"/>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105411</xdr:rowOff>
    </xdr:from>
    <xdr:to>
      <xdr:col>67</xdr:col>
      <xdr:colOff>101600</xdr:colOff>
      <xdr:row>107</xdr:row>
      <xdr:rowOff>35561</xdr:rowOff>
    </xdr:to>
    <xdr:sp macro="" textlink="">
      <xdr:nvSpPr>
        <xdr:cNvPr id="887" name="楕円 886"/>
        <xdr:cNvSpPr/>
      </xdr:nvSpPr>
      <xdr:spPr>
        <a:xfrm>
          <a:off x="1276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156211</xdr:rowOff>
    </xdr:from>
    <xdr:to>
      <xdr:col>71</xdr:col>
      <xdr:colOff>177800</xdr:colOff>
      <xdr:row>107</xdr:row>
      <xdr:rowOff>9252</xdr:rowOff>
    </xdr:to>
    <xdr:cxnSp macro="">
      <xdr:nvCxnSpPr>
        <xdr:cNvPr id="888" name="直線コネクタ 887"/>
        <xdr:cNvCxnSpPr/>
      </xdr:nvCxnSpPr>
      <xdr:spPr>
        <a:xfrm>
          <a:off x="12814300" y="1832991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89" name="n_1aveValue【庁舎】&#10;有形固定資産減価償却率"/>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90"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1"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92"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16890</xdr:rowOff>
    </xdr:from>
    <xdr:ext cx="405111" cy="259045"/>
    <xdr:sp macro="" textlink="">
      <xdr:nvSpPr>
        <xdr:cNvPr id="893" name="n_1mainValue【庁舎】&#10;有形固定資産減価償却率"/>
        <xdr:cNvSpPr txBox="1"/>
      </xdr:nvSpPr>
      <xdr:spPr>
        <a:xfrm>
          <a:off x="152660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168746</xdr:rowOff>
    </xdr:from>
    <xdr:ext cx="405111" cy="259045"/>
    <xdr:sp macro="" textlink="">
      <xdr:nvSpPr>
        <xdr:cNvPr id="894" name="n_2mainValue【庁舎】&#10;有形固定資産減価償却率"/>
        <xdr:cNvSpPr txBox="1"/>
      </xdr:nvSpPr>
      <xdr:spPr>
        <a:xfrm>
          <a:off x="14389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51179</xdr:rowOff>
    </xdr:from>
    <xdr:ext cx="405111" cy="259045"/>
    <xdr:sp macro="" textlink="">
      <xdr:nvSpPr>
        <xdr:cNvPr id="895" name="n_3mainValue【庁舎】&#10;有形固定資産減価償却率"/>
        <xdr:cNvSpPr txBox="1"/>
      </xdr:nvSpPr>
      <xdr:spPr>
        <a:xfrm>
          <a:off x="135007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26688</xdr:rowOff>
    </xdr:from>
    <xdr:ext cx="405111" cy="259045"/>
    <xdr:sp macro="" textlink="">
      <xdr:nvSpPr>
        <xdr:cNvPr id="896" name="n_4mainValue【庁舎】&#10;有形固定資産減価償却率"/>
        <xdr:cNvSpPr txBox="1"/>
      </xdr:nvSpPr>
      <xdr:spPr>
        <a:xfrm>
          <a:off x="12611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7" name="直線コネクタ 906"/>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8" name="テキスト ボックス 907"/>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9" name="直線コネクタ 90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0" name="テキスト ボックス 90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1" name="直線コネクタ 910"/>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2" name="テキスト ボックス 911"/>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5" name="直線コネクタ 914"/>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6" name="テキスト ボックス 915"/>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7" name="直線コネクタ 91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8" name="テキスト ボックス 91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9" name="直線コネクタ 918"/>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0" name="テキスト ボックス 919"/>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4" name="直線コネクタ 923"/>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5"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6" name="直線コネクタ 925"/>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7"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8" name="直線コネクタ 927"/>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9" name="【庁舎】&#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30" name="フローチャート: 判断 929"/>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1" name="フローチャート: 判断 930"/>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2" name="フローチャート: 判断 931"/>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3" name="フローチャート: 判断 932"/>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4" name="フローチャート: 判断 933"/>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133986</xdr:rowOff>
    </xdr:from>
    <xdr:to>
      <xdr:col>116</xdr:col>
      <xdr:colOff>114300</xdr:colOff>
      <xdr:row>105</xdr:row>
      <xdr:rowOff>64136</xdr:rowOff>
    </xdr:to>
    <xdr:sp macro="" textlink="">
      <xdr:nvSpPr>
        <xdr:cNvPr id="940" name="楕円 939"/>
        <xdr:cNvSpPr/>
      </xdr:nvSpPr>
      <xdr:spPr>
        <a:xfrm>
          <a:off x="221107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156863</xdr:rowOff>
    </xdr:from>
    <xdr:ext cx="469744" cy="259045"/>
    <xdr:sp macro="" textlink="">
      <xdr:nvSpPr>
        <xdr:cNvPr id="941" name="【庁舎】&#10;一人当たり面積該当値テキスト"/>
        <xdr:cNvSpPr txBox="1"/>
      </xdr:nvSpPr>
      <xdr:spPr>
        <a:xfrm>
          <a:off x="22199600" y="1781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145414</xdr:rowOff>
    </xdr:from>
    <xdr:to>
      <xdr:col>112</xdr:col>
      <xdr:colOff>38100</xdr:colOff>
      <xdr:row>105</xdr:row>
      <xdr:rowOff>75564</xdr:rowOff>
    </xdr:to>
    <xdr:sp macro="" textlink="">
      <xdr:nvSpPr>
        <xdr:cNvPr id="942" name="楕円 941"/>
        <xdr:cNvSpPr/>
      </xdr:nvSpPr>
      <xdr:spPr>
        <a:xfrm>
          <a:off x="21272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13336</xdr:rowOff>
    </xdr:from>
    <xdr:to>
      <xdr:col>116</xdr:col>
      <xdr:colOff>63500</xdr:colOff>
      <xdr:row>105</xdr:row>
      <xdr:rowOff>24764</xdr:rowOff>
    </xdr:to>
    <xdr:cxnSp macro="">
      <xdr:nvCxnSpPr>
        <xdr:cNvPr id="943" name="直線コネクタ 942"/>
        <xdr:cNvCxnSpPr/>
      </xdr:nvCxnSpPr>
      <xdr:spPr>
        <a:xfrm flipV="1">
          <a:off x="21323300" y="1801558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159702</xdr:rowOff>
    </xdr:from>
    <xdr:to>
      <xdr:col>107</xdr:col>
      <xdr:colOff>101600</xdr:colOff>
      <xdr:row>105</xdr:row>
      <xdr:rowOff>89852</xdr:rowOff>
    </xdr:to>
    <xdr:sp macro="" textlink="">
      <xdr:nvSpPr>
        <xdr:cNvPr id="944" name="楕円 943"/>
        <xdr:cNvSpPr/>
      </xdr:nvSpPr>
      <xdr:spPr>
        <a:xfrm>
          <a:off x="20383500" y="1799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24764</xdr:rowOff>
    </xdr:from>
    <xdr:to>
      <xdr:col>111</xdr:col>
      <xdr:colOff>177800</xdr:colOff>
      <xdr:row>105</xdr:row>
      <xdr:rowOff>39052</xdr:rowOff>
    </xdr:to>
    <xdr:cxnSp macro="">
      <xdr:nvCxnSpPr>
        <xdr:cNvPr id="945" name="直線コネクタ 944"/>
        <xdr:cNvCxnSpPr/>
      </xdr:nvCxnSpPr>
      <xdr:spPr>
        <a:xfrm flipV="1">
          <a:off x="20434300" y="18027014"/>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46" name="楕円 945"/>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39052</xdr:rowOff>
    </xdr:from>
    <xdr:to>
      <xdr:col>107</xdr:col>
      <xdr:colOff>50800</xdr:colOff>
      <xdr:row>105</xdr:row>
      <xdr:rowOff>76200</xdr:rowOff>
    </xdr:to>
    <xdr:cxnSp macro="">
      <xdr:nvCxnSpPr>
        <xdr:cNvPr id="947" name="直線コネクタ 946"/>
        <xdr:cNvCxnSpPr/>
      </xdr:nvCxnSpPr>
      <xdr:spPr>
        <a:xfrm flipV="1">
          <a:off x="19545300" y="18041302"/>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38258</xdr:rowOff>
    </xdr:from>
    <xdr:to>
      <xdr:col>98</xdr:col>
      <xdr:colOff>38100</xdr:colOff>
      <xdr:row>105</xdr:row>
      <xdr:rowOff>139858</xdr:rowOff>
    </xdr:to>
    <xdr:sp macro="" textlink="">
      <xdr:nvSpPr>
        <xdr:cNvPr id="948" name="楕円 947"/>
        <xdr:cNvSpPr/>
      </xdr:nvSpPr>
      <xdr:spPr>
        <a:xfrm>
          <a:off x="18605500" y="180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89058</xdr:rowOff>
    </xdr:to>
    <xdr:cxnSp macro="">
      <xdr:nvCxnSpPr>
        <xdr:cNvPr id="949" name="直線コネクタ 948"/>
        <xdr:cNvCxnSpPr/>
      </xdr:nvCxnSpPr>
      <xdr:spPr>
        <a:xfrm flipV="1">
          <a:off x="18656300" y="18078450"/>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50" name="n_1aveValue【庁舎】&#10;一人当たり面積"/>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51" name="n_2aveValue【庁舎】&#10;一人当たり面積"/>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52" name="n_3aveValue【庁舎】&#10;一人当たり面積"/>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53" name="n_4aveValue【庁舎】&#10;一人当たり面積"/>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92091</xdr:rowOff>
    </xdr:from>
    <xdr:ext cx="469744" cy="259045"/>
    <xdr:sp macro="" textlink="">
      <xdr:nvSpPr>
        <xdr:cNvPr id="954" name="n_1mainValue【庁舎】&#10;一人当たり面積"/>
        <xdr:cNvSpPr txBox="1"/>
      </xdr:nvSpPr>
      <xdr:spPr>
        <a:xfrm>
          <a:off x="210757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106379</xdr:rowOff>
    </xdr:from>
    <xdr:ext cx="469744" cy="259045"/>
    <xdr:sp macro="" textlink="">
      <xdr:nvSpPr>
        <xdr:cNvPr id="955" name="n_2mainValue【庁舎】&#10;一人当たり面積"/>
        <xdr:cNvSpPr txBox="1"/>
      </xdr:nvSpPr>
      <xdr:spPr>
        <a:xfrm>
          <a:off x="20199427" y="1776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956" name="n_3mainValue【庁舎】&#10;一人当たり面積"/>
        <xdr:cNvSpPr txBox="1"/>
      </xdr:nvSpPr>
      <xdr:spPr>
        <a:xfrm>
          <a:off x="19310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156385</xdr:rowOff>
    </xdr:from>
    <xdr:ext cx="469744" cy="259045"/>
    <xdr:sp macro="" textlink="">
      <xdr:nvSpPr>
        <xdr:cNvPr id="957" name="n_4mainValue【庁舎】&#10;一人当たり面積"/>
        <xdr:cNvSpPr txBox="1"/>
      </xdr:nvSpPr>
      <xdr:spPr>
        <a:xfrm>
          <a:off x="18421427" y="1781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庁舎の有形固定資産減価償却率が特に高く、本庁舎が昭和５６年、福島支所が昭和３３年、鷹島支所が昭和４９年に建設されており、建設後かなりの年数が経過していることから、公共施設等総合管理計画に基づき、集約化、複合化を含め老朽化対策に取り組んで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51"/>
      <c r="AN4" s="481"/>
      <c r="AO4" s="481"/>
      <c r="AP4" s="481"/>
      <c r="AQ4" s="481"/>
      <c r="AR4" s="481"/>
      <c r="AS4" s="481"/>
      <c r="AT4" s="481"/>
      <c r="AU4" s="481"/>
      <c r="AV4" s="481"/>
      <c r="AW4" s="481"/>
      <c r="AX4" s="636"/>
      <c r="AY4" s="447" t="s">
        <v>93</v>
      </c>
      <c r="AZ4" s="448"/>
      <c r="BA4" s="448"/>
      <c r="BB4" s="448"/>
      <c r="BC4" s="448"/>
      <c r="BD4" s="448"/>
      <c r="BE4" s="448"/>
      <c r="BF4" s="448"/>
      <c r="BG4" s="448"/>
      <c r="BH4" s="448"/>
      <c r="BI4" s="448"/>
      <c r="BJ4" s="448"/>
      <c r="BK4" s="448"/>
      <c r="BL4" s="448"/>
      <c r="BM4" s="449"/>
      <c r="BN4" s="450">
        <v>20958327</v>
      </c>
      <c r="BO4" s="451"/>
      <c r="BP4" s="451"/>
      <c r="BQ4" s="451"/>
      <c r="BR4" s="451"/>
      <c r="BS4" s="451"/>
      <c r="BT4" s="451"/>
      <c r="BU4" s="452"/>
      <c r="BV4" s="450">
        <v>20461142</v>
      </c>
      <c r="BW4" s="451"/>
      <c r="BX4" s="451"/>
      <c r="BY4" s="451"/>
      <c r="BZ4" s="451"/>
      <c r="CA4" s="451"/>
      <c r="CB4" s="451"/>
      <c r="CC4" s="452"/>
      <c r="CD4" s="621" t="s">
        <v>94</v>
      </c>
      <c r="CE4" s="622"/>
      <c r="CF4" s="622"/>
      <c r="CG4" s="622"/>
      <c r="CH4" s="622"/>
      <c r="CI4" s="622"/>
      <c r="CJ4" s="622"/>
      <c r="CK4" s="622"/>
      <c r="CL4" s="622"/>
      <c r="CM4" s="622"/>
      <c r="CN4" s="622"/>
      <c r="CO4" s="622"/>
      <c r="CP4" s="622"/>
      <c r="CQ4" s="622"/>
      <c r="CR4" s="622"/>
      <c r="CS4" s="623"/>
      <c r="CT4" s="624">
        <v>7.2</v>
      </c>
      <c r="CU4" s="625"/>
      <c r="CV4" s="625"/>
      <c r="CW4" s="625"/>
      <c r="CX4" s="625"/>
      <c r="CY4" s="625"/>
      <c r="CZ4" s="625"/>
      <c r="DA4" s="626"/>
      <c r="DB4" s="624">
        <v>7</v>
      </c>
      <c r="DC4" s="625"/>
      <c r="DD4" s="625"/>
      <c r="DE4" s="625"/>
      <c r="DF4" s="625"/>
      <c r="DG4" s="625"/>
      <c r="DH4" s="625"/>
      <c r="DI4" s="626"/>
    </row>
    <row r="5" spans="1:119" ht="18.75" customHeight="1" x14ac:dyDescent="0.15">
      <c r="A5" s="181"/>
      <c r="B5" s="631"/>
      <c r="C5" s="482"/>
      <c r="D5" s="482"/>
      <c r="E5" s="632"/>
      <c r="F5" s="632"/>
      <c r="G5" s="632"/>
      <c r="H5" s="632"/>
      <c r="I5" s="632"/>
      <c r="J5" s="632"/>
      <c r="K5" s="632"/>
      <c r="L5" s="632"/>
      <c r="M5" s="632"/>
      <c r="N5" s="632"/>
      <c r="O5" s="632"/>
      <c r="P5" s="632"/>
      <c r="Q5" s="632"/>
      <c r="R5" s="480"/>
      <c r="S5" s="480"/>
      <c r="T5" s="480"/>
      <c r="U5" s="480"/>
      <c r="V5" s="635"/>
      <c r="W5" s="551"/>
      <c r="X5" s="481"/>
      <c r="Y5" s="481"/>
      <c r="Z5" s="481"/>
      <c r="AA5" s="481"/>
      <c r="AB5" s="482"/>
      <c r="AC5" s="480"/>
      <c r="AD5" s="481"/>
      <c r="AE5" s="481"/>
      <c r="AF5" s="481"/>
      <c r="AG5" s="481"/>
      <c r="AH5" s="481"/>
      <c r="AI5" s="481"/>
      <c r="AJ5" s="481"/>
      <c r="AK5" s="481"/>
      <c r="AL5" s="636"/>
      <c r="AM5" s="514" t="s">
        <v>95</v>
      </c>
      <c r="AN5" s="429"/>
      <c r="AO5" s="429"/>
      <c r="AP5" s="429"/>
      <c r="AQ5" s="429"/>
      <c r="AR5" s="429"/>
      <c r="AS5" s="429"/>
      <c r="AT5" s="430"/>
      <c r="AU5" s="502" t="s">
        <v>96</v>
      </c>
      <c r="AV5" s="503"/>
      <c r="AW5" s="503"/>
      <c r="AX5" s="503"/>
      <c r="AY5" s="435" t="s">
        <v>97</v>
      </c>
      <c r="AZ5" s="436"/>
      <c r="BA5" s="436"/>
      <c r="BB5" s="436"/>
      <c r="BC5" s="436"/>
      <c r="BD5" s="436"/>
      <c r="BE5" s="436"/>
      <c r="BF5" s="436"/>
      <c r="BG5" s="436"/>
      <c r="BH5" s="436"/>
      <c r="BI5" s="436"/>
      <c r="BJ5" s="436"/>
      <c r="BK5" s="436"/>
      <c r="BL5" s="436"/>
      <c r="BM5" s="437"/>
      <c r="BN5" s="455">
        <v>20174730</v>
      </c>
      <c r="BO5" s="456"/>
      <c r="BP5" s="456"/>
      <c r="BQ5" s="456"/>
      <c r="BR5" s="456"/>
      <c r="BS5" s="456"/>
      <c r="BT5" s="456"/>
      <c r="BU5" s="457"/>
      <c r="BV5" s="455">
        <v>19570524</v>
      </c>
      <c r="BW5" s="456"/>
      <c r="BX5" s="456"/>
      <c r="BY5" s="456"/>
      <c r="BZ5" s="456"/>
      <c r="CA5" s="456"/>
      <c r="CB5" s="456"/>
      <c r="CC5" s="457"/>
      <c r="CD5" s="464" t="s">
        <v>98</v>
      </c>
      <c r="CE5" s="409"/>
      <c r="CF5" s="409"/>
      <c r="CG5" s="409"/>
      <c r="CH5" s="409"/>
      <c r="CI5" s="409"/>
      <c r="CJ5" s="409"/>
      <c r="CK5" s="409"/>
      <c r="CL5" s="409"/>
      <c r="CM5" s="409"/>
      <c r="CN5" s="409"/>
      <c r="CO5" s="409"/>
      <c r="CP5" s="409"/>
      <c r="CQ5" s="409"/>
      <c r="CR5" s="409"/>
      <c r="CS5" s="465"/>
      <c r="CT5" s="425">
        <v>91.3</v>
      </c>
      <c r="CU5" s="426"/>
      <c r="CV5" s="426"/>
      <c r="CW5" s="426"/>
      <c r="CX5" s="426"/>
      <c r="CY5" s="426"/>
      <c r="CZ5" s="426"/>
      <c r="DA5" s="427"/>
      <c r="DB5" s="425">
        <v>87</v>
      </c>
      <c r="DC5" s="426"/>
      <c r="DD5" s="426"/>
      <c r="DE5" s="426"/>
      <c r="DF5" s="426"/>
      <c r="DG5" s="426"/>
      <c r="DH5" s="426"/>
      <c r="DI5" s="427"/>
    </row>
    <row r="6" spans="1:119" ht="18.75" customHeight="1" x14ac:dyDescent="0.15">
      <c r="A6" s="181"/>
      <c r="B6" s="601" t="s">
        <v>99</v>
      </c>
      <c r="C6" s="479"/>
      <c r="D6" s="479"/>
      <c r="E6" s="602"/>
      <c r="F6" s="602"/>
      <c r="G6" s="602"/>
      <c r="H6" s="602"/>
      <c r="I6" s="602"/>
      <c r="J6" s="602"/>
      <c r="K6" s="602"/>
      <c r="L6" s="602" t="s">
        <v>100</v>
      </c>
      <c r="M6" s="602"/>
      <c r="N6" s="602"/>
      <c r="O6" s="602"/>
      <c r="P6" s="602"/>
      <c r="Q6" s="602"/>
      <c r="R6" s="477"/>
      <c r="S6" s="477"/>
      <c r="T6" s="477"/>
      <c r="U6" s="477"/>
      <c r="V6" s="608"/>
      <c r="W6" s="536" t="s">
        <v>101</v>
      </c>
      <c r="X6" s="478"/>
      <c r="Y6" s="478"/>
      <c r="Z6" s="478"/>
      <c r="AA6" s="478"/>
      <c r="AB6" s="479"/>
      <c r="AC6" s="613" t="s">
        <v>102</v>
      </c>
      <c r="AD6" s="614"/>
      <c r="AE6" s="614"/>
      <c r="AF6" s="614"/>
      <c r="AG6" s="614"/>
      <c r="AH6" s="614"/>
      <c r="AI6" s="614"/>
      <c r="AJ6" s="614"/>
      <c r="AK6" s="614"/>
      <c r="AL6" s="615"/>
      <c r="AM6" s="514" t="s">
        <v>103</v>
      </c>
      <c r="AN6" s="429"/>
      <c r="AO6" s="429"/>
      <c r="AP6" s="429"/>
      <c r="AQ6" s="429"/>
      <c r="AR6" s="429"/>
      <c r="AS6" s="429"/>
      <c r="AT6" s="430"/>
      <c r="AU6" s="502" t="s">
        <v>96</v>
      </c>
      <c r="AV6" s="503"/>
      <c r="AW6" s="503"/>
      <c r="AX6" s="503"/>
      <c r="AY6" s="435" t="s">
        <v>104</v>
      </c>
      <c r="AZ6" s="436"/>
      <c r="BA6" s="436"/>
      <c r="BB6" s="436"/>
      <c r="BC6" s="436"/>
      <c r="BD6" s="436"/>
      <c r="BE6" s="436"/>
      <c r="BF6" s="436"/>
      <c r="BG6" s="436"/>
      <c r="BH6" s="436"/>
      <c r="BI6" s="436"/>
      <c r="BJ6" s="436"/>
      <c r="BK6" s="436"/>
      <c r="BL6" s="436"/>
      <c r="BM6" s="437"/>
      <c r="BN6" s="455">
        <v>783597</v>
      </c>
      <c r="BO6" s="456"/>
      <c r="BP6" s="456"/>
      <c r="BQ6" s="456"/>
      <c r="BR6" s="456"/>
      <c r="BS6" s="456"/>
      <c r="BT6" s="456"/>
      <c r="BU6" s="457"/>
      <c r="BV6" s="455">
        <v>890618</v>
      </c>
      <c r="BW6" s="456"/>
      <c r="BX6" s="456"/>
      <c r="BY6" s="456"/>
      <c r="BZ6" s="456"/>
      <c r="CA6" s="456"/>
      <c r="CB6" s="456"/>
      <c r="CC6" s="457"/>
      <c r="CD6" s="464" t="s">
        <v>105</v>
      </c>
      <c r="CE6" s="409"/>
      <c r="CF6" s="409"/>
      <c r="CG6" s="409"/>
      <c r="CH6" s="409"/>
      <c r="CI6" s="409"/>
      <c r="CJ6" s="409"/>
      <c r="CK6" s="409"/>
      <c r="CL6" s="409"/>
      <c r="CM6" s="409"/>
      <c r="CN6" s="409"/>
      <c r="CO6" s="409"/>
      <c r="CP6" s="409"/>
      <c r="CQ6" s="409"/>
      <c r="CR6" s="409"/>
      <c r="CS6" s="465"/>
      <c r="CT6" s="598">
        <v>92.6</v>
      </c>
      <c r="CU6" s="599"/>
      <c r="CV6" s="599"/>
      <c r="CW6" s="599"/>
      <c r="CX6" s="599"/>
      <c r="CY6" s="599"/>
      <c r="CZ6" s="599"/>
      <c r="DA6" s="600"/>
      <c r="DB6" s="598">
        <v>89.5</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4" t="s">
        <v>106</v>
      </c>
      <c r="AN7" s="429"/>
      <c r="AO7" s="429"/>
      <c r="AP7" s="429"/>
      <c r="AQ7" s="429"/>
      <c r="AR7" s="429"/>
      <c r="AS7" s="429"/>
      <c r="AT7" s="430"/>
      <c r="AU7" s="502" t="s">
        <v>107</v>
      </c>
      <c r="AV7" s="503"/>
      <c r="AW7" s="503"/>
      <c r="AX7" s="503"/>
      <c r="AY7" s="435" t="s">
        <v>108</v>
      </c>
      <c r="AZ7" s="436"/>
      <c r="BA7" s="436"/>
      <c r="BB7" s="436"/>
      <c r="BC7" s="436"/>
      <c r="BD7" s="436"/>
      <c r="BE7" s="436"/>
      <c r="BF7" s="436"/>
      <c r="BG7" s="436"/>
      <c r="BH7" s="436"/>
      <c r="BI7" s="436"/>
      <c r="BJ7" s="436"/>
      <c r="BK7" s="436"/>
      <c r="BL7" s="436"/>
      <c r="BM7" s="437"/>
      <c r="BN7" s="455">
        <v>116601</v>
      </c>
      <c r="BO7" s="456"/>
      <c r="BP7" s="456"/>
      <c r="BQ7" s="456"/>
      <c r="BR7" s="456"/>
      <c r="BS7" s="456"/>
      <c r="BT7" s="456"/>
      <c r="BU7" s="457"/>
      <c r="BV7" s="455">
        <v>206359</v>
      </c>
      <c r="BW7" s="456"/>
      <c r="BX7" s="456"/>
      <c r="BY7" s="456"/>
      <c r="BZ7" s="456"/>
      <c r="CA7" s="456"/>
      <c r="CB7" s="456"/>
      <c r="CC7" s="457"/>
      <c r="CD7" s="464" t="s">
        <v>109</v>
      </c>
      <c r="CE7" s="409"/>
      <c r="CF7" s="409"/>
      <c r="CG7" s="409"/>
      <c r="CH7" s="409"/>
      <c r="CI7" s="409"/>
      <c r="CJ7" s="409"/>
      <c r="CK7" s="409"/>
      <c r="CL7" s="409"/>
      <c r="CM7" s="409"/>
      <c r="CN7" s="409"/>
      <c r="CO7" s="409"/>
      <c r="CP7" s="409"/>
      <c r="CQ7" s="409"/>
      <c r="CR7" s="409"/>
      <c r="CS7" s="465"/>
      <c r="CT7" s="455">
        <v>9295032</v>
      </c>
      <c r="CU7" s="456"/>
      <c r="CV7" s="456"/>
      <c r="CW7" s="456"/>
      <c r="CX7" s="456"/>
      <c r="CY7" s="456"/>
      <c r="CZ7" s="456"/>
      <c r="DA7" s="457"/>
      <c r="DB7" s="455">
        <v>9741742</v>
      </c>
      <c r="DC7" s="456"/>
      <c r="DD7" s="456"/>
      <c r="DE7" s="456"/>
      <c r="DF7" s="456"/>
      <c r="DG7" s="456"/>
      <c r="DH7" s="456"/>
      <c r="DI7" s="457"/>
    </row>
    <row r="8" spans="1:119" ht="18.75" customHeight="1" thickBot="1" x14ac:dyDescent="0.2">
      <c r="A8" s="181"/>
      <c r="B8" s="606"/>
      <c r="C8" s="537"/>
      <c r="D8" s="537"/>
      <c r="E8" s="607"/>
      <c r="F8" s="607"/>
      <c r="G8" s="607"/>
      <c r="H8" s="607"/>
      <c r="I8" s="607"/>
      <c r="J8" s="607"/>
      <c r="K8" s="607"/>
      <c r="L8" s="607"/>
      <c r="M8" s="607"/>
      <c r="N8" s="607"/>
      <c r="O8" s="607"/>
      <c r="P8" s="607"/>
      <c r="Q8" s="607"/>
      <c r="R8" s="611"/>
      <c r="S8" s="611"/>
      <c r="T8" s="611"/>
      <c r="U8" s="611"/>
      <c r="V8" s="612"/>
      <c r="W8" s="526"/>
      <c r="X8" s="527"/>
      <c r="Y8" s="527"/>
      <c r="Z8" s="527"/>
      <c r="AA8" s="527"/>
      <c r="AB8" s="537"/>
      <c r="AC8" s="618"/>
      <c r="AD8" s="619"/>
      <c r="AE8" s="619"/>
      <c r="AF8" s="619"/>
      <c r="AG8" s="619"/>
      <c r="AH8" s="619"/>
      <c r="AI8" s="619"/>
      <c r="AJ8" s="619"/>
      <c r="AK8" s="619"/>
      <c r="AL8" s="620"/>
      <c r="AM8" s="514" t="s">
        <v>110</v>
      </c>
      <c r="AN8" s="429"/>
      <c r="AO8" s="429"/>
      <c r="AP8" s="429"/>
      <c r="AQ8" s="429"/>
      <c r="AR8" s="429"/>
      <c r="AS8" s="429"/>
      <c r="AT8" s="430"/>
      <c r="AU8" s="502" t="s">
        <v>111</v>
      </c>
      <c r="AV8" s="503"/>
      <c r="AW8" s="503"/>
      <c r="AX8" s="503"/>
      <c r="AY8" s="435" t="s">
        <v>112</v>
      </c>
      <c r="AZ8" s="436"/>
      <c r="BA8" s="436"/>
      <c r="BB8" s="436"/>
      <c r="BC8" s="436"/>
      <c r="BD8" s="436"/>
      <c r="BE8" s="436"/>
      <c r="BF8" s="436"/>
      <c r="BG8" s="436"/>
      <c r="BH8" s="436"/>
      <c r="BI8" s="436"/>
      <c r="BJ8" s="436"/>
      <c r="BK8" s="436"/>
      <c r="BL8" s="436"/>
      <c r="BM8" s="437"/>
      <c r="BN8" s="455">
        <v>666996</v>
      </c>
      <c r="BO8" s="456"/>
      <c r="BP8" s="456"/>
      <c r="BQ8" s="456"/>
      <c r="BR8" s="456"/>
      <c r="BS8" s="456"/>
      <c r="BT8" s="456"/>
      <c r="BU8" s="457"/>
      <c r="BV8" s="455">
        <v>684259</v>
      </c>
      <c r="BW8" s="456"/>
      <c r="BX8" s="456"/>
      <c r="BY8" s="456"/>
      <c r="BZ8" s="456"/>
      <c r="CA8" s="456"/>
      <c r="CB8" s="456"/>
      <c r="CC8" s="457"/>
      <c r="CD8" s="464" t="s">
        <v>113</v>
      </c>
      <c r="CE8" s="409"/>
      <c r="CF8" s="409"/>
      <c r="CG8" s="409"/>
      <c r="CH8" s="409"/>
      <c r="CI8" s="409"/>
      <c r="CJ8" s="409"/>
      <c r="CK8" s="409"/>
      <c r="CL8" s="409"/>
      <c r="CM8" s="409"/>
      <c r="CN8" s="409"/>
      <c r="CO8" s="409"/>
      <c r="CP8" s="409"/>
      <c r="CQ8" s="409"/>
      <c r="CR8" s="409"/>
      <c r="CS8" s="465"/>
      <c r="CT8" s="558">
        <v>0.56999999999999995</v>
      </c>
      <c r="CU8" s="559"/>
      <c r="CV8" s="559"/>
      <c r="CW8" s="559"/>
      <c r="CX8" s="559"/>
      <c r="CY8" s="559"/>
      <c r="CZ8" s="559"/>
      <c r="DA8" s="560"/>
      <c r="DB8" s="558">
        <v>0.54</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8"/>
      <c r="L9" s="589" t="s">
        <v>115</v>
      </c>
      <c r="M9" s="590"/>
      <c r="N9" s="590"/>
      <c r="O9" s="590"/>
      <c r="P9" s="590"/>
      <c r="Q9" s="591"/>
      <c r="R9" s="592">
        <v>21271</v>
      </c>
      <c r="S9" s="593"/>
      <c r="T9" s="593"/>
      <c r="U9" s="593"/>
      <c r="V9" s="594"/>
      <c r="W9" s="524" t="s">
        <v>116</v>
      </c>
      <c r="X9" s="525"/>
      <c r="Y9" s="525"/>
      <c r="Z9" s="525"/>
      <c r="AA9" s="525"/>
      <c r="AB9" s="525"/>
      <c r="AC9" s="525"/>
      <c r="AD9" s="525"/>
      <c r="AE9" s="525"/>
      <c r="AF9" s="525"/>
      <c r="AG9" s="525"/>
      <c r="AH9" s="525"/>
      <c r="AI9" s="525"/>
      <c r="AJ9" s="525"/>
      <c r="AK9" s="525"/>
      <c r="AL9" s="595"/>
      <c r="AM9" s="514" t="s">
        <v>117</v>
      </c>
      <c r="AN9" s="429"/>
      <c r="AO9" s="429"/>
      <c r="AP9" s="429"/>
      <c r="AQ9" s="429"/>
      <c r="AR9" s="429"/>
      <c r="AS9" s="429"/>
      <c r="AT9" s="430"/>
      <c r="AU9" s="502" t="s">
        <v>111</v>
      </c>
      <c r="AV9" s="503"/>
      <c r="AW9" s="503"/>
      <c r="AX9" s="503"/>
      <c r="AY9" s="435" t="s">
        <v>118</v>
      </c>
      <c r="AZ9" s="436"/>
      <c r="BA9" s="436"/>
      <c r="BB9" s="436"/>
      <c r="BC9" s="436"/>
      <c r="BD9" s="436"/>
      <c r="BE9" s="436"/>
      <c r="BF9" s="436"/>
      <c r="BG9" s="436"/>
      <c r="BH9" s="436"/>
      <c r="BI9" s="436"/>
      <c r="BJ9" s="436"/>
      <c r="BK9" s="436"/>
      <c r="BL9" s="436"/>
      <c r="BM9" s="437"/>
      <c r="BN9" s="455">
        <v>-17263</v>
      </c>
      <c r="BO9" s="456"/>
      <c r="BP9" s="456"/>
      <c r="BQ9" s="456"/>
      <c r="BR9" s="456"/>
      <c r="BS9" s="456"/>
      <c r="BT9" s="456"/>
      <c r="BU9" s="457"/>
      <c r="BV9" s="455">
        <v>130528</v>
      </c>
      <c r="BW9" s="456"/>
      <c r="BX9" s="456"/>
      <c r="BY9" s="456"/>
      <c r="BZ9" s="456"/>
      <c r="CA9" s="456"/>
      <c r="CB9" s="456"/>
      <c r="CC9" s="457"/>
      <c r="CD9" s="464" t="s">
        <v>119</v>
      </c>
      <c r="CE9" s="409"/>
      <c r="CF9" s="409"/>
      <c r="CG9" s="409"/>
      <c r="CH9" s="409"/>
      <c r="CI9" s="409"/>
      <c r="CJ9" s="409"/>
      <c r="CK9" s="409"/>
      <c r="CL9" s="409"/>
      <c r="CM9" s="409"/>
      <c r="CN9" s="409"/>
      <c r="CO9" s="409"/>
      <c r="CP9" s="409"/>
      <c r="CQ9" s="409"/>
      <c r="CR9" s="409"/>
      <c r="CS9" s="465"/>
      <c r="CT9" s="425">
        <v>17.7</v>
      </c>
      <c r="CU9" s="426"/>
      <c r="CV9" s="426"/>
      <c r="CW9" s="426"/>
      <c r="CX9" s="426"/>
      <c r="CY9" s="426"/>
      <c r="CZ9" s="426"/>
      <c r="DA9" s="427"/>
      <c r="DB9" s="425">
        <v>15</v>
      </c>
      <c r="DC9" s="426"/>
      <c r="DD9" s="426"/>
      <c r="DE9" s="426"/>
      <c r="DF9" s="426"/>
      <c r="DG9" s="426"/>
      <c r="DH9" s="426"/>
      <c r="DI9" s="427"/>
    </row>
    <row r="10" spans="1:119" ht="18.75" customHeight="1" thickBot="1" x14ac:dyDescent="0.2">
      <c r="A10" s="181"/>
      <c r="B10" s="587"/>
      <c r="C10" s="588"/>
      <c r="D10" s="588"/>
      <c r="E10" s="588"/>
      <c r="F10" s="588"/>
      <c r="G10" s="588"/>
      <c r="H10" s="588"/>
      <c r="I10" s="588"/>
      <c r="J10" s="588"/>
      <c r="K10" s="508"/>
      <c r="L10" s="428" t="s">
        <v>120</v>
      </c>
      <c r="M10" s="429"/>
      <c r="N10" s="429"/>
      <c r="O10" s="429"/>
      <c r="P10" s="429"/>
      <c r="Q10" s="430"/>
      <c r="R10" s="431">
        <v>23309</v>
      </c>
      <c r="S10" s="432"/>
      <c r="T10" s="432"/>
      <c r="U10" s="432"/>
      <c r="V10" s="434"/>
      <c r="W10" s="596"/>
      <c r="X10" s="406"/>
      <c r="Y10" s="406"/>
      <c r="Z10" s="406"/>
      <c r="AA10" s="406"/>
      <c r="AB10" s="406"/>
      <c r="AC10" s="406"/>
      <c r="AD10" s="406"/>
      <c r="AE10" s="406"/>
      <c r="AF10" s="406"/>
      <c r="AG10" s="406"/>
      <c r="AH10" s="406"/>
      <c r="AI10" s="406"/>
      <c r="AJ10" s="406"/>
      <c r="AK10" s="406"/>
      <c r="AL10" s="597"/>
      <c r="AM10" s="514" t="s">
        <v>121</v>
      </c>
      <c r="AN10" s="429"/>
      <c r="AO10" s="429"/>
      <c r="AP10" s="429"/>
      <c r="AQ10" s="429"/>
      <c r="AR10" s="429"/>
      <c r="AS10" s="429"/>
      <c r="AT10" s="430"/>
      <c r="AU10" s="502" t="s">
        <v>122</v>
      </c>
      <c r="AV10" s="503"/>
      <c r="AW10" s="503"/>
      <c r="AX10" s="503"/>
      <c r="AY10" s="435" t="s">
        <v>123</v>
      </c>
      <c r="AZ10" s="436"/>
      <c r="BA10" s="436"/>
      <c r="BB10" s="436"/>
      <c r="BC10" s="436"/>
      <c r="BD10" s="436"/>
      <c r="BE10" s="436"/>
      <c r="BF10" s="436"/>
      <c r="BG10" s="436"/>
      <c r="BH10" s="436"/>
      <c r="BI10" s="436"/>
      <c r="BJ10" s="436"/>
      <c r="BK10" s="436"/>
      <c r="BL10" s="436"/>
      <c r="BM10" s="437"/>
      <c r="BN10" s="455">
        <v>640652</v>
      </c>
      <c r="BO10" s="456"/>
      <c r="BP10" s="456"/>
      <c r="BQ10" s="456"/>
      <c r="BR10" s="456"/>
      <c r="BS10" s="456"/>
      <c r="BT10" s="456"/>
      <c r="BU10" s="457"/>
      <c r="BV10" s="455">
        <v>800940</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8"/>
      <c r="L11" s="410" t="s">
        <v>125</v>
      </c>
      <c r="M11" s="411"/>
      <c r="N11" s="411"/>
      <c r="O11" s="411"/>
      <c r="P11" s="411"/>
      <c r="Q11" s="412"/>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4" t="s">
        <v>127</v>
      </c>
      <c r="AN11" s="429"/>
      <c r="AO11" s="429"/>
      <c r="AP11" s="429"/>
      <c r="AQ11" s="429"/>
      <c r="AR11" s="429"/>
      <c r="AS11" s="429"/>
      <c r="AT11" s="430"/>
      <c r="AU11" s="502" t="s">
        <v>128</v>
      </c>
      <c r="AV11" s="503"/>
      <c r="AW11" s="503"/>
      <c r="AX11" s="503"/>
      <c r="AY11" s="435" t="s">
        <v>129</v>
      </c>
      <c r="AZ11" s="436"/>
      <c r="BA11" s="436"/>
      <c r="BB11" s="436"/>
      <c r="BC11" s="436"/>
      <c r="BD11" s="436"/>
      <c r="BE11" s="436"/>
      <c r="BF11" s="436"/>
      <c r="BG11" s="436"/>
      <c r="BH11" s="436"/>
      <c r="BI11" s="436"/>
      <c r="BJ11" s="436"/>
      <c r="BK11" s="436"/>
      <c r="BL11" s="436"/>
      <c r="BM11" s="437"/>
      <c r="BN11" s="455">
        <v>358371</v>
      </c>
      <c r="BO11" s="456"/>
      <c r="BP11" s="456"/>
      <c r="BQ11" s="456"/>
      <c r="BR11" s="456"/>
      <c r="BS11" s="456"/>
      <c r="BT11" s="456"/>
      <c r="BU11" s="457"/>
      <c r="BV11" s="455">
        <v>0</v>
      </c>
      <c r="BW11" s="456"/>
      <c r="BX11" s="456"/>
      <c r="BY11" s="456"/>
      <c r="BZ11" s="456"/>
      <c r="CA11" s="456"/>
      <c r="CB11" s="456"/>
      <c r="CC11" s="457"/>
      <c r="CD11" s="464" t="s">
        <v>130</v>
      </c>
      <c r="CE11" s="409"/>
      <c r="CF11" s="409"/>
      <c r="CG11" s="409"/>
      <c r="CH11" s="409"/>
      <c r="CI11" s="409"/>
      <c r="CJ11" s="409"/>
      <c r="CK11" s="409"/>
      <c r="CL11" s="409"/>
      <c r="CM11" s="409"/>
      <c r="CN11" s="409"/>
      <c r="CO11" s="409"/>
      <c r="CP11" s="409"/>
      <c r="CQ11" s="409"/>
      <c r="CR11" s="409"/>
      <c r="CS11" s="465"/>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21369</v>
      </c>
      <c r="S12" s="574"/>
      <c r="T12" s="574"/>
      <c r="U12" s="574"/>
      <c r="V12" s="575"/>
      <c r="W12" s="576" t="s">
        <v>1</v>
      </c>
      <c r="X12" s="503"/>
      <c r="Y12" s="503"/>
      <c r="Z12" s="503"/>
      <c r="AA12" s="503"/>
      <c r="AB12" s="577"/>
      <c r="AC12" s="578" t="s">
        <v>135</v>
      </c>
      <c r="AD12" s="579"/>
      <c r="AE12" s="579"/>
      <c r="AF12" s="579"/>
      <c r="AG12" s="580"/>
      <c r="AH12" s="578" t="s">
        <v>136</v>
      </c>
      <c r="AI12" s="579"/>
      <c r="AJ12" s="579"/>
      <c r="AK12" s="579"/>
      <c r="AL12" s="581"/>
      <c r="AM12" s="514" t="s">
        <v>137</v>
      </c>
      <c r="AN12" s="429"/>
      <c r="AO12" s="429"/>
      <c r="AP12" s="429"/>
      <c r="AQ12" s="429"/>
      <c r="AR12" s="429"/>
      <c r="AS12" s="429"/>
      <c r="AT12" s="430"/>
      <c r="AU12" s="502" t="s">
        <v>138</v>
      </c>
      <c r="AV12" s="503"/>
      <c r="AW12" s="503"/>
      <c r="AX12" s="503"/>
      <c r="AY12" s="435" t="s">
        <v>139</v>
      </c>
      <c r="AZ12" s="436"/>
      <c r="BA12" s="436"/>
      <c r="BB12" s="436"/>
      <c r="BC12" s="436"/>
      <c r="BD12" s="436"/>
      <c r="BE12" s="436"/>
      <c r="BF12" s="436"/>
      <c r="BG12" s="436"/>
      <c r="BH12" s="436"/>
      <c r="BI12" s="436"/>
      <c r="BJ12" s="436"/>
      <c r="BK12" s="436"/>
      <c r="BL12" s="436"/>
      <c r="BM12" s="437"/>
      <c r="BN12" s="455">
        <v>122688</v>
      </c>
      <c r="BO12" s="456"/>
      <c r="BP12" s="456"/>
      <c r="BQ12" s="456"/>
      <c r="BR12" s="456"/>
      <c r="BS12" s="456"/>
      <c r="BT12" s="456"/>
      <c r="BU12" s="457"/>
      <c r="BV12" s="455">
        <v>0</v>
      </c>
      <c r="BW12" s="456"/>
      <c r="BX12" s="456"/>
      <c r="BY12" s="456"/>
      <c r="BZ12" s="456"/>
      <c r="CA12" s="456"/>
      <c r="CB12" s="456"/>
      <c r="CC12" s="457"/>
      <c r="CD12" s="464" t="s">
        <v>140</v>
      </c>
      <c r="CE12" s="409"/>
      <c r="CF12" s="409"/>
      <c r="CG12" s="409"/>
      <c r="CH12" s="409"/>
      <c r="CI12" s="409"/>
      <c r="CJ12" s="409"/>
      <c r="CK12" s="409"/>
      <c r="CL12" s="409"/>
      <c r="CM12" s="409"/>
      <c r="CN12" s="409"/>
      <c r="CO12" s="409"/>
      <c r="CP12" s="409"/>
      <c r="CQ12" s="409"/>
      <c r="CR12" s="409"/>
      <c r="CS12" s="465"/>
      <c r="CT12" s="558" t="s">
        <v>141</v>
      </c>
      <c r="CU12" s="559"/>
      <c r="CV12" s="559"/>
      <c r="CW12" s="559"/>
      <c r="CX12" s="559"/>
      <c r="CY12" s="559"/>
      <c r="CZ12" s="559"/>
      <c r="DA12" s="560"/>
      <c r="DB12" s="558" t="s">
        <v>141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45" t="s">
        <v>142</v>
      </c>
      <c r="N13" s="546"/>
      <c r="O13" s="546"/>
      <c r="P13" s="546"/>
      <c r="Q13" s="547"/>
      <c r="R13" s="548">
        <v>21110</v>
      </c>
      <c r="S13" s="549"/>
      <c r="T13" s="549"/>
      <c r="U13" s="549"/>
      <c r="V13" s="550"/>
      <c r="W13" s="536" t="s">
        <v>143</v>
      </c>
      <c r="X13" s="478"/>
      <c r="Y13" s="478"/>
      <c r="Z13" s="478"/>
      <c r="AA13" s="478"/>
      <c r="AB13" s="479"/>
      <c r="AC13" s="431">
        <v>1370</v>
      </c>
      <c r="AD13" s="432"/>
      <c r="AE13" s="432"/>
      <c r="AF13" s="432"/>
      <c r="AG13" s="433"/>
      <c r="AH13" s="431">
        <v>1584</v>
      </c>
      <c r="AI13" s="432"/>
      <c r="AJ13" s="432"/>
      <c r="AK13" s="432"/>
      <c r="AL13" s="434"/>
      <c r="AM13" s="514" t="s">
        <v>144</v>
      </c>
      <c r="AN13" s="429"/>
      <c r="AO13" s="429"/>
      <c r="AP13" s="429"/>
      <c r="AQ13" s="429"/>
      <c r="AR13" s="429"/>
      <c r="AS13" s="429"/>
      <c r="AT13" s="430"/>
      <c r="AU13" s="502" t="s">
        <v>145</v>
      </c>
      <c r="AV13" s="503"/>
      <c r="AW13" s="503"/>
      <c r="AX13" s="503"/>
      <c r="AY13" s="435" t="s">
        <v>146</v>
      </c>
      <c r="AZ13" s="436"/>
      <c r="BA13" s="436"/>
      <c r="BB13" s="436"/>
      <c r="BC13" s="436"/>
      <c r="BD13" s="436"/>
      <c r="BE13" s="436"/>
      <c r="BF13" s="436"/>
      <c r="BG13" s="436"/>
      <c r="BH13" s="436"/>
      <c r="BI13" s="436"/>
      <c r="BJ13" s="436"/>
      <c r="BK13" s="436"/>
      <c r="BL13" s="436"/>
      <c r="BM13" s="437"/>
      <c r="BN13" s="455">
        <v>859072</v>
      </c>
      <c r="BO13" s="456"/>
      <c r="BP13" s="456"/>
      <c r="BQ13" s="456"/>
      <c r="BR13" s="456"/>
      <c r="BS13" s="456"/>
      <c r="BT13" s="456"/>
      <c r="BU13" s="457"/>
      <c r="BV13" s="455">
        <v>931468</v>
      </c>
      <c r="BW13" s="456"/>
      <c r="BX13" s="456"/>
      <c r="BY13" s="456"/>
      <c r="BZ13" s="456"/>
      <c r="CA13" s="456"/>
      <c r="CB13" s="456"/>
      <c r="CC13" s="457"/>
      <c r="CD13" s="464" t="s">
        <v>147</v>
      </c>
      <c r="CE13" s="409"/>
      <c r="CF13" s="409"/>
      <c r="CG13" s="409"/>
      <c r="CH13" s="409"/>
      <c r="CI13" s="409"/>
      <c r="CJ13" s="409"/>
      <c r="CK13" s="409"/>
      <c r="CL13" s="409"/>
      <c r="CM13" s="409"/>
      <c r="CN13" s="409"/>
      <c r="CO13" s="409"/>
      <c r="CP13" s="409"/>
      <c r="CQ13" s="409"/>
      <c r="CR13" s="409"/>
      <c r="CS13" s="465"/>
      <c r="CT13" s="425">
        <v>10.7</v>
      </c>
      <c r="CU13" s="426"/>
      <c r="CV13" s="426"/>
      <c r="CW13" s="426"/>
      <c r="CX13" s="426"/>
      <c r="CY13" s="426"/>
      <c r="CZ13" s="426"/>
      <c r="DA13" s="427"/>
      <c r="DB13" s="425">
        <v>10.8</v>
      </c>
      <c r="DC13" s="426"/>
      <c r="DD13" s="426"/>
      <c r="DE13" s="426"/>
      <c r="DF13" s="426"/>
      <c r="DG13" s="426"/>
      <c r="DH13" s="426"/>
      <c r="DI13" s="427"/>
    </row>
    <row r="14" spans="1:119" ht="18.75" customHeight="1" thickBot="1" x14ac:dyDescent="0.2">
      <c r="A14" s="181"/>
      <c r="B14" s="564"/>
      <c r="C14" s="565"/>
      <c r="D14" s="565"/>
      <c r="E14" s="565"/>
      <c r="F14" s="565"/>
      <c r="G14" s="565"/>
      <c r="H14" s="565"/>
      <c r="I14" s="565"/>
      <c r="J14" s="565"/>
      <c r="K14" s="566"/>
      <c r="L14" s="538" t="s">
        <v>148</v>
      </c>
      <c r="M14" s="582"/>
      <c r="N14" s="582"/>
      <c r="O14" s="582"/>
      <c r="P14" s="582"/>
      <c r="Q14" s="583"/>
      <c r="R14" s="548">
        <v>21700</v>
      </c>
      <c r="S14" s="549"/>
      <c r="T14" s="549"/>
      <c r="U14" s="549"/>
      <c r="V14" s="550"/>
      <c r="W14" s="551"/>
      <c r="X14" s="481"/>
      <c r="Y14" s="481"/>
      <c r="Z14" s="481"/>
      <c r="AA14" s="481"/>
      <c r="AB14" s="482"/>
      <c r="AC14" s="541">
        <v>13</v>
      </c>
      <c r="AD14" s="542"/>
      <c r="AE14" s="542"/>
      <c r="AF14" s="542"/>
      <c r="AG14" s="543"/>
      <c r="AH14" s="541">
        <v>14.2</v>
      </c>
      <c r="AI14" s="542"/>
      <c r="AJ14" s="542"/>
      <c r="AK14" s="542"/>
      <c r="AL14" s="544"/>
      <c r="AM14" s="514"/>
      <c r="AN14" s="429"/>
      <c r="AO14" s="429"/>
      <c r="AP14" s="429"/>
      <c r="AQ14" s="429"/>
      <c r="AR14" s="429"/>
      <c r="AS14" s="429"/>
      <c r="AT14" s="430"/>
      <c r="AU14" s="502"/>
      <c r="AV14" s="503"/>
      <c r="AW14" s="503"/>
      <c r="AX14" s="503"/>
      <c r="AY14" s="435"/>
      <c r="AZ14" s="436"/>
      <c r="BA14" s="436"/>
      <c r="BB14" s="436"/>
      <c r="BC14" s="436"/>
      <c r="BD14" s="436"/>
      <c r="BE14" s="436"/>
      <c r="BF14" s="436"/>
      <c r="BG14" s="436"/>
      <c r="BH14" s="436"/>
      <c r="BI14" s="436"/>
      <c r="BJ14" s="436"/>
      <c r="BK14" s="436"/>
      <c r="BL14" s="436"/>
      <c r="BM14" s="437"/>
      <c r="BN14" s="455"/>
      <c r="BO14" s="456"/>
      <c r="BP14" s="456"/>
      <c r="BQ14" s="456"/>
      <c r="BR14" s="456"/>
      <c r="BS14" s="456"/>
      <c r="BT14" s="456"/>
      <c r="BU14" s="457"/>
      <c r="BV14" s="455"/>
      <c r="BW14" s="456"/>
      <c r="BX14" s="456"/>
      <c r="BY14" s="456"/>
      <c r="BZ14" s="456"/>
      <c r="CA14" s="456"/>
      <c r="CB14" s="456"/>
      <c r="CC14" s="457"/>
      <c r="CD14" s="461" t="s">
        <v>149</v>
      </c>
      <c r="CE14" s="462"/>
      <c r="CF14" s="462"/>
      <c r="CG14" s="462"/>
      <c r="CH14" s="462"/>
      <c r="CI14" s="462"/>
      <c r="CJ14" s="462"/>
      <c r="CK14" s="462"/>
      <c r="CL14" s="462"/>
      <c r="CM14" s="462"/>
      <c r="CN14" s="462"/>
      <c r="CO14" s="462"/>
      <c r="CP14" s="462"/>
      <c r="CQ14" s="462"/>
      <c r="CR14" s="462"/>
      <c r="CS14" s="463"/>
      <c r="CT14" s="552">
        <v>37.5</v>
      </c>
      <c r="CU14" s="553"/>
      <c r="CV14" s="553"/>
      <c r="CW14" s="553"/>
      <c r="CX14" s="553"/>
      <c r="CY14" s="553"/>
      <c r="CZ14" s="553"/>
      <c r="DA14" s="554"/>
      <c r="DB14" s="552">
        <v>48.1</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45" t="s">
        <v>142</v>
      </c>
      <c r="N15" s="546"/>
      <c r="O15" s="546"/>
      <c r="P15" s="546"/>
      <c r="Q15" s="547"/>
      <c r="R15" s="548">
        <v>21492</v>
      </c>
      <c r="S15" s="549"/>
      <c r="T15" s="549"/>
      <c r="U15" s="549"/>
      <c r="V15" s="550"/>
      <c r="W15" s="536" t="s">
        <v>150</v>
      </c>
      <c r="X15" s="478"/>
      <c r="Y15" s="478"/>
      <c r="Z15" s="478"/>
      <c r="AA15" s="478"/>
      <c r="AB15" s="479"/>
      <c r="AC15" s="431">
        <v>2978</v>
      </c>
      <c r="AD15" s="432"/>
      <c r="AE15" s="432"/>
      <c r="AF15" s="432"/>
      <c r="AG15" s="433"/>
      <c r="AH15" s="431">
        <v>3019</v>
      </c>
      <c r="AI15" s="432"/>
      <c r="AJ15" s="432"/>
      <c r="AK15" s="432"/>
      <c r="AL15" s="434"/>
      <c r="AM15" s="514"/>
      <c r="AN15" s="429"/>
      <c r="AO15" s="429"/>
      <c r="AP15" s="429"/>
      <c r="AQ15" s="429"/>
      <c r="AR15" s="429"/>
      <c r="AS15" s="429"/>
      <c r="AT15" s="430"/>
      <c r="AU15" s="502"/>
      <c r="AV15" s="503"/>
      <c r="AW15" s="503"/>
      <c r="AX15" s="503"/>
      <c r="AY15" s="447" t="s">
        <v>151</v>
      </c>
      <c r="AZ15" s="448"/>
      <c r="BA15" s="448"/>
      <c r="BB15" s="448"/>
      <c r="BC15" s="448"/>
      <c r="BD15" s="448"/>
      <c r="BE15" s="448"/>
      <c r="BF15" s="448"/>
      <c r="BG15" s="448"/>
      <c r="BH15" s="448"/>
      <c r="BI15" s="448"/>
      <c r="BJ15" s="448"/>
      <c r="BK15" s="448"/>
      <c r="BL15" s="448"/>
      <c r="BM15" s="449"/>
      <c r="BN15" s="450">
        <v>4209810</v>
      </c>
      <c r="BO15" s="451"/>
      <c r="BP15" s="451"/>
      <c r="BQ15" s="451"/>
      <c r="BR15" s="451"/>
      <c r="BS15" s="451"/>
      <c r="BT15" s="451"/>
      <c r="BU15" s="452"/>
      <c r="BV15" s="450">
        <v>4420808</v>
      </c>
      <c r="BW15" s="451"/>
      <c r="BX15" s="451"/>
      <c r="BY15" s="451"/>
      <c r="BZ15" s="451"/>
      <c r="CA15" s="451"/>
      <c r="CB15" s="451"/>
      <c r="CC15" s="452"/>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38" t="s">
        <v>153</v>
      </c>
      <c r="M16" s="539"/>
      <c r="N16" s="539"/>
      <c r="O16" s="539"/>
      <c r="P16" s="539"/>
      <c r="Q16" s="540"/>
      <c r="R16" s="533" t="s">
        <v>154</v>
      </c>
      <c r="S16" s="534"/>
      <c r="T16" s="534"/>
      <c r="U16" s="534"/>
      <c r="V16" s="535"/>
      <c r="W16" s="551"/>
      <c r="X16" s="481"/>
      <c r="Y16" s="481"/>
      <c r="Z16" s="481"/>
      <c r="AA16" s="481"/>
      <c r="AB16" s="482"/>
      <c r="AC16" s="541">
        <v>28.3</v>
      </c>
      <c r="AD16" s="542"/>
      <c r="AE16" s="542"/>
      <c r="AF16" s="542"/>
      <c r="AG16" s="543"/>
      <c r="AH16" s="541">
        <v>27</v>
      </c>
      <c r="AI16" s="542"/>
      <c r="AJ16" s="542"/>
      <c r="AK16" s="542"/>
      <c r="AL16" s="544"/>
      <c r="AM16" s="514"/>
      <c r="AN16" s="429"/>
      <c r="AO16" s="429"/>
      <c r="AP16" s="429"/>
      <c r="AQ16" s="429"/>
      <c r="AR16" s="429"/>
      <c r="AS16" s="429"/>
      <c r="AT16" s="430"/>
      <c r="AU16" s="502"/>
      <c r="AV16" s="503"/>
      <c r="AW16" s="503"/>
      <c r="AX16" s="503"/>
      <c r="AY16" s="435" t="s">
        <v>155</v>
      </c>
      <c r="AZ16" s="436"/>
      <c r="BA16" s="436"/>
      <c r="BB16" s="436"/>
      <c r="BC16" s="436"/>
      <c r="BD16" s="436"/>
      <c r="BE16" s="436"/>
      <c r="BF16" s="436"/>
      <c r="BG16" s="436"/>
      <c r="BH16" s="436"/>
      <c r="BI16" s="436"/>
      <c r="BJ16" s="436"/>
      <c r="BK16" s="436"/>
      <c r="BL16" s="436"/>
      <c r="BM16" s="437"/>
      <c r="BN16" s="455">
        <v>7971047</v>
      </c>
      <c r="BO16" s="456"/>
      <c r="BP16" s="456"/>
      <c r="BQ16" s="456"/>
      <c r="BR16" s="456"/>
      <c r="BS16" s="456"/>
      <c r="BT16" s="456"/>
      <c r="BU16" s="457"/>
      <c r="BV16" s="455">
        <v>8047174</v>
      </c>
      <c r="BW16" s="456"/>
      <c r="BX16" s="456"/>
      <c r="BY16" s="456"/>
      <c r="BZ16" s="456"/>
      <c r="CA16" s="456"/>
      <c r="CB16" s="456"/>
      <c r="CC16" s="457"/>
      <c r="CD16" s="194"/>
      <c r="CE16" s="453"/>
      <c r="CF16" s="453"/>
      <c r="CG16" s="453"/>
      <c r="CH16" s="453"/>
      <c r="CI16" s="453"/>
      <c r="CJ16" s="453"/>
      <c r="CK16" s="453"/>
      <c r="CL16" s="453"/>
      <c r="CM16" s="453"/>
      <c r="CN16" s="453"/>
      <c r="CO16" s="453"/>
      <c r="CP16" s="453"/>
      <c r="CQ16" s="453"/>
      <c r="CR16" s="453"/>
      <c r="CS16" s="454"/>
      <c r="CT16" s="425"/>
      <c r="CU16" s="426"/>
      <c r="CV16" s="426"/>
      <c r="CW16" s="426"/>
      <c r="CX16" s="426"/>
      <c r="CY16" s="426"/>
      <c r="CZ16" s="426"/>
      <c r="DA16" s="427"/>
      <c r="DB16" s="425"/>
      <c r="DC16" s="426"/>
      <c r="DD16" s="426"/>
      <c r="DE16" s="426"/>
      <c r="DF16" s="426"/>
      <c r="DG16" s="426"/>
      <c r="DH16" s="426"/>
      <c r="DI16" s="427"/>
    </row>
    <row r="17" spans="1:113" ht="18.75" customHeight="1" thickBot="1" x14ac:dyDescent="0.2">
      <c r="A17" s="181"/>
      <c r="B17" s="567"/>
      <c r="C17" s="568"/>
      <c r="D17" s="568"/>
      <c r="E17" s="568"/>
      <c r="F17" s="568"/>
      <c r="G17" s="568"/>
      <c r="H17" s="568"/>
      <c r="I17" s="568"/>
      <c r="J17" s="568"/>
      <c r="K17" s="569"/>
      <c r="L17" s="195"/>
      <c r="M17" s="530" t="s">
        <v>156</v>
      </c>
      <c r="N17" s="531"/>
      <c r="O17" s="531"/>
      <c r="P17" s="531"/>
      <c r="Q17" s="532"/>
      <c r="R17" s="533" t="s">
        <v>157</v>
      </c>
      <c r="S17" s="534"/>
      <c r="T17" s="534"/>
      <c r="U17" s="534"/>
      <c r="V17" s="535"/>
      <c r="W17" s="536" t="s">
        <v>158</v>
      </c>
      <c r="X17" s="478"/>
      <c r="Y17" s="478"/>
      <c r="Z17" s="478"/>
      <c r="AA17" s="478"/>
      <c r="AB17" s="479"/>
      <c r="AC17" s="431">
        <v>6187</v>
      </c>
      <c r="AD17" s="432"/>
      <c r="AE17" s="432"/>
      <c r="AF17" s="432"/>
      <c r="AG17" s="433"/>
      <c r="AH17" s="431">
        <v>6568</v>
      </c>
      <c r="AI17" s="432"/>
      <c r="AJ17" s="432"/>
      <c r="AK17" s="432"/>
      <c r="AL17" s="434"/>
      <c r="AM17" s="514"/>
      <c r="AN17" s="429"/>
      <c r="AO17" s="429"/>
      <c r="AP17" s="429"/>
      <c r="AQ17" s="429"/>
      <c r="AR17" s="429"/>
      <c r="AS17" s="429"/>
      <c r="AT17" s="430"/>
      <c r="AU17" s="502"/>
      <c r="AV17" s="503"/>
      <c r="AW17" s="503"/>
      <c r="AX17" s="503"/>
      <c r="AY17" s="435" t="s">
        <v>159</v>
      </c>
      <c r="AZ17" s="436"/>
      <c r="BA17" s="436"/>
      <c r="BB17" s="436"/>
      <c r="BC17" s="436"/>
      <c r="BD17" s="436"/>
      <c r="BE17" s="436"/>
      <c r="BF17" s="436"/>
      <c r="BG17" s="436"/>
      <c r="BH17" s="436"/>
      <c r="BI17" s="436"/>
      <c r="BJ17" s="436"/>
      <c r="BK17" s="436"/>
      <c r="BL17" s="436"/>
      <c r="BM17" s="437"/>
      <c r="BN17" s="455">
        <v>5401731</v>
      </c>
      <c r="BO17" s="456"/>
      <c r="BP17" s="456"/>
      <c r="BQ17" s="456"/>
      <c r="BR17" s="456"/>
      <c r="BS17" s="456"/>
      <c r="BT17" s="456"/>
      <c r="BU17" s="457"/>
      <c r="BV17" s="455">
        <v>5663574</v>
      </c>
      <c r="BW17" s="456"/>
      <c r="BX17" s="456"/>
      <c r="BY17" s="456"/>
      <c r="BZ17" s="456"/>
      <c r="CA17" s="456"/>
      <c r="CB17" s="456"/>
      <c r="CC17" s="457"/>
      <c r="CD17" s="194"/>
      <c r="CE17" s="453"/>
      <c r="CF17" s="453"/>
      <c r="CG17" s="453"/>
      <c r="CH17" s="453"/>
      <c r="CI17" s="453"/>
      <c r="CJ17" s="453"/>
      <c r="CK17" s="453"/>
      <c r="CL17" s="453"/>
      <c r="CM17" s="453"/>
      <c r="CN17" s="453"/>
      <c r="CO17" s="453"/>
      <c r="CP17" s="453"/>
      <c r="CQ17" s="453"/>
      <c r="CR17" s="453"/>
      <c r="CS17" s="454"/>
      <c r="CT17" s="425"/>
      <c r="CU17" s="426"/>
      <c r="CV17" s="426"/>
      <c r="CW17" s="426"/>
      <c r="CX17" s="426"/>
      <c r="CY17" s="426"/>
      <c r="CZ17" s="426"/>
      <c r="DA17" s="427"/>
      <c r="DB17" s="425"/>
      <c r="DC17" s="426"/>
      <c r="DD17" s="426"/>
      <c r="DE17" s="426"/>
      <c r="DF17" s="426"/>
      <c r="DG17" s="426"/>
      <c r="DH17" s="426"/>
      <c r="DI17" s="427"/>
    </row>
    <row r="18" spans="1:113" ht="18.75" customHeight="1" thickBot="1" x14ac:dyDescent="0.2">
      <c r="A18" s="181"/>
      <c r="B18" s="507" t="s">
        <v>160</v>
      </c>
      <c r="C18" s="508"/>
      <c r="D18" s="508"/>
      <c r="E18" s="509"/>
      <c r="F18" s="509"/>
      <c r="G18" s="509"/>
      <c r="H18" s="509"/>
      <c r="I18" s="509"/>
      <c r="J18" s="509"/>
      <c r="K18" s="509"/>
      <c r="L18" s="510">
        <v>130.55000000000001</v>
      </c>
      <c r="M18" s="510"/>
      <c r="N18" s="510"/>
      <c r="O18" s="510"/>
      <c r="P18" s="510"/>
      <c r="Q18" s="510"/>
      <c r="R18" s="511"/>
      <c r="S18" s="511"/>
      <c r="T18" s="511"/>
      <c r="U18" s="511"/>
      <c r="V18" s="512"/>
      <c r="W18" s="526"/>
      <c r="X18" s="527"/>
      <c r="Y18" s="527"/>
      <c r="Z18" s="527"/>
      <c r="AA18" s="527"/>
      <c r="AB18" s="537"/>
      <c r="AC18" s="419">
        <v>58.7</v>
      </c>
      <c r="AD18" s="420"/>
      <c r="AE18" s="420"/>
      <c r="AF18" s="420"/>
      <c r="AG18" s="513"/>
      <c r="AH18" s="419">
        <v>58.8</v>
      </c>
      <c r="AI18" s="420"/>
      <c r="AJ18" s="420"/>
      <c r="AK18" s="420"/>
      <c r="AL18" s="421"/>
      <c r="AM18" s="514"/>
      <c r="AN18" s="429"/>
      <c r="AO18" s="429"/>
      <c r="AP18" s="429"/>
      <c r="AQ18" s="429"/>
      <c r="AR18" s="429"/>
      <c r="AS18" s="429"/>
      <c r="AT18" s="430"/>
      <c r="AU18" s="502"/>
      <c r="AV18" s="503"/>
      <c r="AW18" s="503"/>
      <c r="AX18" s="503"/>
      <c r="AY18" s="435" t="s">
        <v>161</v>
      </c>
      <c r="AZ18" s="436"/>
      <c r="BA18" s="436"/>
      <c r="BB18" s="436"/>
      <c r="BC18" s="436"/>
      <c r="BD18" s="436"/>
      <c r="BE18" s="436"/>
      <c r="BF18" s="436"/>
      <c r="BG18" s="436"/>
      <c r="BH18" s="436"/>
      <c r="BI18" s="436"/>
      <c r="BJ18" s="436"/>
      <c r="BK18" s="436"/>
      <c r="BL18" s="436"/>
      <c r="BM18" s="437"/>
      <c r="BN18" s="455">
        <v>8608269</v>
      </c>
      <c r="BO18" s="456"/>
      <c r="BP18" s="456"/>
      <c r="BQ18" s="456"/>
      <c r="BR18" s="456"/>
      <c r="BS18" s="456"/>
      <c r="BT18" s="456"/>
      <c r="BU18" s="457"/>
      <c r="BV18" s="455">
        <v>8560554</v>
      </c>
      <c r="BW18" s="456"/>
      <c r="BX18" s="456"/>
      <c r="BY18" s="456"/>
      <c r="BZ18" s="456"/>
      <c r="CA18" s="456"/>
      <c r="CB18" s="456"/>
      <c r="CC18" s="457"/>
      <c r="CD18" s="194"/>
      <c r="CE18" s="453"/>
      <c r="CF18" s="453"/>
      <c r="CG18" s="453"/>
      <c r="CH18" s="453"/>
      <c r="CI18" s="453"/>
      <c r="CJ18" s="453"/>
      <c r="CK18" s="453"/>
      <c r="CL18" s="453"/>
      <c r="CM18" s="453"/>
      <c r="CN18" s="453"/>
      <c r="CO18" s="453"/>
      <c r="CP18" s="453"/>
      <c r="CQ18" s="453"/>
      <c r="CR18" s="453"/>
      <c r="CS18" s="454"/>
      <c r="CT18" s="425"/>
      <c r="CU18" s="426"/>
      <c r="CV18" s="426"/>
      <c r="CW18" s="426"/>
      <c r="CX18" s="426"/>
      <c r="CY18" s="426"/>
      <c r="CZ18" s="426"/>
      <c r="DA18" s="427"/>
      <c r="DB18" s="425"/>
      <c r="DC18" s="426"/>
      <c r="DD18" s="426"/>
      <c r="DE18" s="426"/>
      <c r="DF18" s="426"/>
      <c r="DG18" s="426"/>
      <c r="DH18" s="426"/>
      <c r="DI18" s="427"/>
    </row>
    <row r="19" spans="1:113" ht="18.75" customHeight="1" thickBot="1" x14ac:dyDescent="0.2">
      <c r="A19" s="181"/>
      <c r="B19" s="507" t="s">
        <v>162</v>
      </c>
      <c r="C19" s="508"/>
      <c r="D19" s="508"/>
      <c r="E19" s="509"/>
      <c r="F19" s="509"/>
      <c r="G19" s="509"/>
      <c r="H19" s="509"/>
      <c r="I19" s="509"/>
      <c r="J19" s="509"/>
      <c r="K19" s="509"/>
      <c r="L19" s="515">
        <v>163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29"/>
      <c r="AO19" s="429"/>
      <c r="AP19" s="429"/>
      <c r="AQ19" s="429"/>
      <c r="AR19" s="429"/>
      <c r="AS19" s="429"/>
      <c r="AT19" s="430"/>
      <c r="AU19" s="502"/>
      <c r="AV19" s="503"/>
      <c r="AW19" s="503"/>
      <c r="AX19" s="503"/>
      <c r="AY19" s="435" t="s">
        <v>163</v>
      </c>
      <c r="AZ19" s="436"/>
      <c r="BA19" s="436"/>
      <c r="BB19" s="436"/>
      <c r="BC19" s="436"/>
      <c r="BD19" s="436"/>
      <c r="BE19" s="436"/>
      <c r="BF19" s="436"/>
      <c r="BG19" s="436"/>
      <c r="BH19" s="436"/>
      <c r="BI19" s="436"/>
      <c r="BJ19" s="436"/>
      <c r="BK19" s="436"/>
      <c r="BL19" s="436"/>
      <c r="BM19" s="437"/>
      <c r="BN19" s="455">
        <v>12764476</v>
      </c>
      <c r="BO19" s="456"/>
      <c r="BP19" s="456"/>
      <c r="BQ19" s="456"/>
      <c r="BR19" s="456"/>
      <c r="BS19" s="456"/>
      <c r="BT19" s="456"/>
      <c r="BU19" s="457"/>
      <c r="BV19" s="455">
        <v>12507595</v>
      </c>
      <c r="BW19" s="456"/>
      <c r="BX19" s="456"/>
      <c r="BY19" s="456"/>
      <c r="BZ19" s="456"/>
      <c r="CA19" s="456"/>
      <c r="CB19" s="456"/>
      <c r="CC19" s="457"/>
      <c r="CD19" s="194"/>
      <c r="CE19" s="453"/>
      <c r="CF19" s="453"/>
      <c r="CG19" s="453"/>
      <c r="CH19" s="453"/>
      <c r="CI19" s="453"/>
      <c r="CJ19" s="453"/>
      <c r="CK19" s="453"/>
      <c r="CL19" s="453"/>
      <c r="CM19" s="453"/>
      <c r="CN19" s="453"/>
      <c r="CO19" s="453"/>
      <c r="CP19" s="453"/>
      <c r="CQ19" s="453"/>
      <c r="CR19" s="453"/>
      <c r="CS19" s="454"/>
      <c r="CT19" s="425"/>
      <c r="CU19" s="426"/>
      <c r="CV19" s="426"/>
      <c r="CW19" s="426"/>
      <c r="CX19" s="426"/>
      <c r="CY19" s="426"/>
      <c r="CZ19" s="426"/>
      <c r="DA19" s="427"/>
      <c r="DB19" s="425"/>
      <c r="DC19" s="426"/>
      <c r="DD19" s="426"/>
      <c r="DE19" s="426"/>
      <c r="DF19" s="426"/>
      <c r="DG19" s="426"/>
      <c r="DH19" s="426"/>
      <c r="DI19" s="427"/>
    </row>
    <row r="20" spans="1:113" ht="18.75" customHeight="1" thickBot="1" x14ac:dyDescent="0.2">
      <c r="A20" s="181"/>
      <c r="B20" s="507" t="s">
        <v>164</v>
      </c>
      <c r="C20" s="508"/>
      <c r="D20" s="508"/>
      <c r="E20" s="509"/>
      <c r="F20" s="509"/>
      <c r="G20" s="509"/>
      <c r="H20" s="509"/>
      <c r="I20" s="509"/>
      <c r="J20" s="509"/>
      <c r="K20" s="509"/>
      <c r="L20" s="515">
        <v>8789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1"/>
      <c r="AO20" s="411"/>
      <c r="AP20" s="411"/>
      <c r="AQ20" s="411"/>
      <c r="AR20" s="411"/>
      <c r="AS20" s="411"/>
      <c r="AT20" s="412"/>
      <c r="AU20" s="521"/>
      <c r="AV20" s="522"/>
      <c r="AW20" s="522"/>
      <c r="AX20" s="523"/>
      <c r="AY20" s="435"/>
      <c r="AZ20" s="436"/>
      <c r="BA20" s="436"/>
      <c r="BB20" s="436"/>
      <c r="BC20" s="436"/>
      <c r="BD20" s="436"/>
      <c r="BE20" s="436"/>
      <c r="BF20" s="436"/>
      <c r="BG20" s="436"/>
      <c r="BH20" s="436"/>
      <c r="BI20" s="436"/>
      <c r="BJ20" s="436"/>
      <c r="BK20" s="436"/>
      <c r="BL20" s="436"/>
      <c r="BM20" s="437"/>
      <c r="BN20" s="455"/>
      <c r="BO20" s="456"/>
      <c r="BP20" s="456"/>
      <c r="BQ20" s="456"/>
      <c r="BR20" s="456"/>
      <c r="BS20" s="456"/>
      <c r="BT20" s="456"/>
      <c r="BU20" s="457"/>
      <c r="BV20" s="455"/>
      <c r="BW20" s="456"/>
      <c r="BX20" s="456"/>
      <c r="BY20" s="456"/>
      <c r="BZ20" s="456"/>
      <c r="CA20" s="456"/>
      <c r="CB20" s="456"/>
      <c r="CC20" s="457"/>
      <c r="CD20" s="194"/>
      <c r="CE20" s="453"/>
      <c r="CF20" s="453"/>
      <c r="CG20" s="453"/>
      <c r="CH20" s="453"/>
      <c r="CI20" s="453"/>
      <c r="CJ20" s="453"/>
      <c r="CK20" s="453"/>
      <c r="CL20" s="453"/>
      <c r="CM20" s="453"/>
      <c r="CN20" s="453"/>
      <c r="CO20" s="453"/>
      <c r="CP20" s="453"/>
      <c r="CQ20" s="453"/>
      <c r="CR20" s="453"/>
      <c r="CS20" s="454"/>
      <c r="CT20" s="425"/>
      <c r="CU20" s="426"/>
      <c r="CV20" s="426"/>
      <c r="CW20" s="426"/>
      <c r="CX20" s="426"/>
      <c r="CY20" s="426"/>
      <c r="CZ20" s="426"/>
      <c r="DA20" s="427"/>
      <c r="DB20" s="425"/>
      <c r="DC20" s="426"/>
      <c r="DD20" s="426"/>
      <c r="DE20" s="426"/>
      <c r="DF20" s="426"/>
      <c r="DG20" s="426"/>
      <c r="DH20" s="426"/>
      <c r="DI20" s="427"/>
    </row>
    <row r="21" spans="1:113" ht="18.75" customHeight="1" thickBot="1" x14ac:dyDescent="0.2">
      <c r="A21" s="181"/>
      <c r="B21" s="504" t="s">
        <v>165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2"/>
      <c r="AZ21" s="423"/>
      <c r="BA21" s="423"/>
      <c r="BB21" s="423"/>
      <c r="BC21" s="423"/>
      <c r="BD21" s="423"/>
      <c r="BE21" s="423"/>
      <c r="BF21" s="423"/>
      <c r="BG21" s="423"/>
      <c r="BH21" s="423"/>
      <c r="BI21" s="423"/>
      <c r="BJ21" s="423"/>
      <c r="BK21" s="423"/>
      <c r="BL21" s="423"/>
      <c r="BM21" s="424"/>
      <c r="BN21" s="458"/>
      <c r="BO21" s="459"/>
      <c r="BP21" s="459"/>
      <c r="BQ21" s="459"/>
      <c r="BR21" s="459"/>
      <c r="BS21" s="459"/>
      <c r="BT21" s="459"/>
      <c r="BU21" s="460"/>
      <c r="BV21" s="458"/>
      <c r="BW21" s="459"/>
      <c r="BX21" s="459"/>
      <c r="BY21" s="459"/>
      <c r="BZ21" s="459"/>
      <c r="CA21" s="459"/>
      <c r="CB21" s="459"/>
      <c r="CC21" s="460"/>
      <c r="CD21" s="194"/>
      <c r="CE21" s="453"/>
      <c r="CF21" s="453"/>
      <c r="CG21" s="453"/>
      <c r="CH21" s="453"/>
      <c r="CI21" s="453"/>
      <c r="CJ21" s="453"/>
      <c r="CK21" s="453"/>
      <c r="CL21" s="453"/>
      <c r="CM21" s="453"/>
      <c r="CN21" s="453"/>
      <c r="CO21" s="453"/>
      <c r="CP21" s="453"/>
      <c r="CQ21" s="453"/>
      <c r="CR21" s="453"/>
      <c r="CS21" s="454"/>
      <c r="CT21" s="425"/>
      <c r="CU21" s="426"/>
      <c r="CV21" s="426"/>
      <c r="CW21" s="426"/>
      <c r="CX21" s="426"/>
      <c r="CY21" s="426"/>
      <c r="CZ21" s="426"/>
      <c r="DA21" s="427"/>
      <c r="DB21" s="425"/>
      <c r="DC21" s="426"/>
      <c r="DD21" s="426"/>
      <c r="DE21" s="426"/>
      <c r="DF21" s="426"/>
      <c r="DG21" s="426"/>
      <c r="DH21" s="426"/>
      <c r="DI21" s="427"/>
    </row>
    <row r="22" spans="1:113" ht="18.75" customHeight="1" x14ac:dyDescent="0.15">
      <c r="A22" s="181"/>
      <c r="B22" s="468" t="s">
        <v>166</v>
      </c>
      <c r="C22" s="469"/>
      <c r="D22" s="470"/>
      <c r="E22" s="477" t="s">
        <v>1</v>
      </c>
      <c r="F22" s="478"/>
      <c r="G22" s="478"/>
      <c r="H22" s="478"/>
      <c r="I22" s="478"/>
      <c r="J22" s="478"/>
      <c r="K22" s="479"/>
      <c r="L22" s="477" t="s">
        <v>167</v>
      </c>
      <c r="M22" s="478"/>
      <c r="N22" s="478"/>
      <c r="O22" s="478"/>
      <c r="P22" s="479"/>
      <c r="Q22" s="483" t="s">
        <v>168</v>
      </c>
      <c r="R22" s="484"/>
      <c r="S22" s="484"/>
      <c r="T22" s="484"/>
      <c r="U22" s="484"/>
      <c r="V22" s="485"/>
      <c r="W22" s="489" t="s">
        <v>169</v>
      </c>
      <c r="X22" s="469"/>
      <c r="Y22" s="470"/>
      <c r="Z22" s="477" t="s">
        <v>1</v>
      </c>
      <c r="AA22" s="478"/>
      <c r="AB22" s="478"/>
      <c r="AC22" s="478"/>
      <c r="AD22" s="478"/>
      <c r="AE22" s="478"/>
      <c r="AF22" s="478"/>
      <c r="AG22" s="479"/>
      <c r="AH22" s="494" t="s">
        <v>170</v>
      </c>
      <c r="AI22" s="478"/>
      <c r="AJ22" s="478"/>
      <c r="AK22" s="478"/>
      <c r="AL22" s="479"/>
      <c r="AM22" s="494" t="s">
        <v>171</v>
      </c>
      <c r="AN22" s="495"/>
      <c r="AO22" s="495"/>
      <c r="AP22" s="495"/>
      <c r="AQ22" s="495"/>
      <c r="AR22" s="496"/>
      <c r="AS22" s="483" t="s">
        <v>168</v>
      </c>
      <c r="AT22" s="484"/>
      <c r="AU22" s="484"/>
      <c r="AV22" s="484"/>
      <c r="AW22" s="484"/>
      <c r="AX22" s="500"/>
      <c r="AY22" s="447" t="s">
        <v>172</v>
      </c>
      <c r="AZ22" s="448"/>
      <c r="BA22" s="448"/>
      <c r="BB22" s="448"/>
      <c r="BC22" s="448"/>
      <c r="BD22" s="448"/>
      <c r="BE22" s="448"/>
      <c r="BF22" s="448"/>
      <c r="BG22" s="448"/>
      <c r="BH22" s="448"/>
      <c r="BI22" s="448"/>
      <c r="BJ22" s="448"/>
      <c r="BK22" s="448"/>
      <c r="BL22" s="448"/>
      <c r="BM22" s="449"/>
      <c r="BN22" s="450">
        <v>18155103</v>
      </c>
      <c r="BO22" s="451"/>
      <c r="BP22" s="451"/>
      <c r="BQ22" s="451"/>
      <c r="BR22" s="451"/>
      <c r="BS22" s="451"/>
      <c r="BT22" s="451"/>
      <c r="BU22" s="452"/>
      <c r="BV22" s="450">
        <v>19183688</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25"/>
      <c r="CU22" s="426"/>
      <c r="CV22" s="426"/>
      <c r="CW22" s="426"/>
      <c r="CX22" s="426"/>
      <c r="CY22" s="426"/>
      <c r="CZ22" s="426"/>
      <c r="DA22" s="427"/>
      <c r="DB22" s="425"/>
      <c r="DC22" s="426"/>
      <c r="DD22" s="426"/>
      <c r="DE22" s="426"/>
      <c r="DF22" s="426"/>
      <c r="DG22" s="426"/>
      <c r="DH22" s="426"/>
      <c r="DI22" s="427"/>
    </row>
    <row r="23" spans="1:113" ht="18.75" customHeight="1" x14ac:dyDescent="0.15">
      <c r="A23" s="181"/>
      <c r="B23" s="471"/>
      <c r="C23" s="472"/>
      <c r="D23" s="473"/>
      <c r="E23" s="480"/>
      <c r="F23" s="481"/>
      <c r="G23" s="481"/>
      <c r="H23" s="481"/>
      <c r="I23" s="481"/>
      <c r="J23" s="481"/>
      <c r="K23" s="482"/>
      <c r="L23" s="480"/>
      <c r="M23" s="481"/>
      <c r="N23" s="481"/>
      <c r="O23" s="481"/>
      <c r="P23" s="482"/>
      <c r="Q23" s="486"/>
      <c r="R23" s="487"/>
      <c r="S23" s="487"/>
      <c r="T23" s="487"/>
      <c r="U23" s="487"/>
      <c r="V23" s="488"/>
      <c r="W23" s="490"/>
      <c r="X23" s="472"/>
      <c r="Y23" s="473"/>
      <c r="Z23" s="480"/>
      <c r="AA23" s="481"/>
      <c r="AB23" s="481"/>
      <c r="AC23" s="481"/>
      <c r="AD23" s="481"/>
      <c r="AE23" s="481"/>
      <c r="AF23" s="481"/>
      <c r="AG23" s="482"/>
      <c r="AH23" s="480"/>
      <c r="AI23" s="481"/>
      <c r="AJ23" s="481"/>
      <c r="AK23" s="481"/>
      <c r="AL23" s="482"/>
      <c r="AM23" s="497"/>
      <c r="AN23" s="498"/>
      <c r="AO23" s="498"/>
      <c r="AP23" s="498"/>
      <c r="AQ23" s="498"/>
      <c r="AR23" s="499"/>
      <c r="AS23" s="486"/>
      <c r="AT23" s="487"/>
      <c r="AU23" s="487"/>
      <c r="AV23" s="487"/>
      <c r="AW23" s="487"/>
      <c r="AX23" s="501"/>
      <c r="AY23" s="435" t="s">
        <v>173</v>
      </c>
      <c r="AZ23" s="436"/>
      <c r="BA23" s="436"/>
      <c r="BB23" s="436"/>
      <c r="BC23" s="436"/>
      <c r="BD23" s="436"/>
      <c r="BE23" s="436"/>
      <c r="BF23" s="436"/>
      <c r="BG23" s="436"/>
      <c r="BH23" s="436"/>
      <c r="BI23" s="436"/>
      <c r="BJ23" s="436"/>
      <c r="BK23" s="436"/>
      <c r="BL23" s="436"/>
      <c r="BM23" s="437"/>
      <c r="BN23" s="455">
        <v>15005281</v>
      </c>
      <c r="BO23" s="456"/>
      <c r="BP23" s="456"/>
      <c r="BQ23" s="456"/>
      <c r="BR23" s="456"/>
      <c r="BS23" s="456"/>
      <c r="BT23" s="456"/>
      <c r="BU23" s="457"/>
      <c r="BV23" s="455">
        <v>15156754</v>
      </c>
      <c r="BW23" s="456"/>
      <c r="BX23" s="456"/>
      <c r="BY23" s="456"/>
      <c r="BZ23" s="456"/>
      <c r="CA23" s="456"/>
      <c r="CB23" s="456"/>
      <c r="CC23" s="457"/>
      <c r="CD23" s="194"/>
      <c r="CE23" s="453"/>
      <c r="CF23" s="453"/>
      <c r="CG23" s="453"/>
      <c r="CH23" s="453"/>
      <c r="CI23" s="453"/>
      <c r="CJ23" s="453"/>
      <c r="CK23" s="453"/>
      <c r="CL23" s="453"/>
      <c r="CM23" s="453"/>
      <c r="CN23" s="453"/>
      <c r="CO23" s="453"/>
      <c r="CP23" s="453"/>
      <c r="CQ23" s="453"/>
      <c r="CR23" s="453"/>
      <c r="CS23" s="454"/>
      <c r="CT23" s="425"/>
      <c r="CU23" s="426"/>
      <c r="CV23" s="426"/>
      <c r="CW23" s="426"/>
      <c r="CX23" s="426"/>
      <c r="CY23" s="426"/>
      <c r="CZ23" s="426"/>
      <c r="DA23" s="427"/>
      <c r="DB23" s="425"/>
      <c r="DC23" s="426"/>
      <c r="DD23" s="426"/>
      <c r="DE23" s="426"/>
      <c r="DF23" s="426"/>
      <c r="DG23" s="426"/>
      <c r="DH23" s="426"/>
      <c r="DI23" s="427"/>
    </row>
    <row r="24" spans="1:113" ht="18.75" customHeight="1" thickBot="1" x14ac:dyDescent="0.2">
      <c r="A24" s="181"/>
      <c r="B24" s="471"/>
      <c r="C24" s="472"/>
      <c r="D24" s="473"/>
      <c r="E24" s="428" t="s">
        <v>174</v>
      </c>
      <c r="F24" s="429"/>
      <c r="G24" s="429"/>
      <c r="H24" s="429"/>
      <c r="I24" s="429"/>
      <c r="J24" s="429"/>
      <c r="K24" s="430"/>
      <c r="L24" s="431">
        <v>1</v>
      </c>
      <c r="M24" s="432"/>
      <c r="N24" s="432"/>
      <c r="O24" s="432"/>
      <c r="P24" s="433"/>
      <c r="Q24" s="431">
        <v>8000</v>
      </c>
      <c r="R24" s="432"/>
      <c r="S24" s="432"/>
      <c r="T24" s="432"/>
      <c r="U24" s="432"/>
      <c r="V24" s="433"/>
      <c r="W24" s="490"/>
      <c r="X24" s="472"/>
      <c r="Y24" s="473"/>
      <c r="Z24" s="428" t="s">
        <v>175</v>
      </c>
      <c r="AA24" s="429"/>
      <c r="AB24" s="429"/>
      <c r="AC24" s="429"/>
      <c r="AD24" s="429"/>
      <c r="AE24" s="429"/>
      <c r="AF24" s="429"/>
      <c r="AG24" s="430"/>
      <c r="AH24" s="431">
        <v>300</v>
      </c>
      <c r="AI24" s="432"/>
      <c r="AJ24" s="432"/>
      <c r="AK24" s="432"/>
      <c r="AL24" s="433"/>
      <c r="AM24" s="431">
        <v>957600</v>
      </c>
      <c r="AN24" s="432"/>
      <c r="AO24" s="432"/>
      <c r="AP24" s="432"/>
      <c r="AQ24" s="432"/>
      <c r="AR24" s="433"/>
      <c r="AS24" s="431">
        <v>3192</v>
      </c>
      <c r="AT24" s="432"/>
      <c r="AU24" s="432"/>
      <c r="AV24" s="432"/>
      <c r="AW24" s="432"/>
      <c r="AX24" s="434"/>
      <c r="AY24" s="422" t="s">
        <v>176</v>
      </c>
      <c r="AZ24" s="423"/>
      <c r="BA24" s="423"/>
      <c r="BB24" s="423"/>
      <c r="BC24" s="423"/>
      <c r="BD24" s="423"/>
      <c r="BE24" s="423"/>
      <c r="BF24" s="423"/>
      <c r="BG24" s="423"/>
      <c r="BH24" s="423"/>
      <c r="BI24" s="423"/>
      <c r="BJ24" s="423"/>
      <c r="BK24" s="423"/>
      <c r="BL24" s="423"/>
      <c r="BM24" s="424"/>
      <c r="BN24" s="455">
        <v>13849032</v>
      </c>
      <c r="BO24" s="456"/>
      <c r="BP24" s="456"/>
      <c r="BQ24" s="456"/>
      <c r="BR24" s="456"/>
      <c r="BS24" s="456"/>
      <c r="BT24" s="456"/>
      <c r="BU24" s="457"/>
      <c r="BV24" s="455">
        <v>14272825</v>
      </c>
      <c r="BW24" s="456"/>
      <c r="BX24" s="456"/>
      <c r="BY24" s="456"/>
      <c r="BZ24" s="456"/>
      <c r="CA24" s="456"/>
      <c r="CB24" s="456"/>
      <c r="CC24" s="457"/>
      <c r="CD24" s="194"/>
      <c r="CE24" s="453"/>
      <c r="CF24" s="453"/>
      <c r="CG24" s="453"/>
      <c r="CH24" s="453"/>
      <c r="CI24" s="453"/>
      <c r="CJ24" s="453"/>
      <c r="CK24" s="453"/>
      <c r="CL24" s="453"/>
      <c r="CM24" s="453"/>
      <c r="CN24" s="453"/>
      <c r="CO24" s="453"/>
      <c r="CP24" s="453"/>
      <c r="CQ24" s="453"/>
      <c r="CR24" s="453"/>
      <c r="CS24" s="454"/>
      <c r="CT24" s="425"/>
      <c r="CU24" s="426"/>
      <c r="CV24" s="426"/>
      <c r="CW24" s="426"/>
      <c r="CX24" s="426"/>
      <c r="CY24" s="426"/>
      <c r="CZ24" s="426"/>
      <c r="DA24" s="427"/>
      <c r="DB24" s="425"/>
      <c r="DC24" s="426"/>
      <c r="DD24" s="426"/>
      <c r="DE24" s="426"/>
      <c r="DF24" s="426"/>
      <c r="DG24" s="426"/>
      <c r="DH24" s="426"/>
      <c r="DI24" s="427"/>
    </row>
    <row r="25" spans="1:113" ht="18.75" customHeight="1" x14ac:dyDescent="0.15">
      <c r="A25" s="181"/>
      <c r="B25" s="471"/>
      <c r="C25" s="472"/>
      <c r="D25" s="473"/>
      <c r="E25" s="428" t="s">
        <v>177</v>
      </c>
      <c r="F25" s="429"/>
      <c r="G25" s="429"/>
      <c r="H25" s="429"/>
      <c r="I25" s="429"/>
      <c r="J25" s="429"/>
      <c r="K25" s="430"/>
      <c r="L25" s="431">
        <v>1</v>
      </c>
      <c r="M25" s="432"/>
      <c r="N25" s="432"/>
      <c r="O25" s="432"/>
      <c r="P25" s="433"/>
      <c r="Q25" s="431">
        <v>6560</v>
      </c>
      <c r="R25" s="432"/>
      <c r="S25" s="432"/>
      <c r="T25" s="432"/>
      <c r="U25" s="432"/>
      <c r="V25" s="433"/>
      <c r="W25" s="490"/>
      <c r="X25" s="472"/>
      <c r="Y25" s="473"/>
      <c r="Z25" s="428" t="s">
        <v>178</v>
      </c>
      <c r="AA25" s="429"/>
      <c r="AB25" s="429"/>
      <c r="AC25" s="429"/>
      <c r="AD25" s="429"/>
      <c r="AE25" s="429"/>
      <c r="AF25" s="429"/>
      <c r="AG25" s="430"/>
      <c r="AH25" s="431">
        <v>65</v>
      </c>
      <c r="AI25" s="432"/>
      <c r="AJ25" s="432"/>
      <c r="AK25" s="432"/>
      <c r="AL25" s="433"/>
      <c r="AM25" s="431">
        <v>181935</v>
      </c>
      <c r="AN25" s="432"/>
      <c r="AO25" s="432"/>
      <c r="AP25" s="432"/>
      <c r="AQ25" s="432"/>
      <c r="AR25" s="433"/>
      <c r="AS25" s="431">
        <v>2799</v>
      </c>
      <c r="AT25" s="432"/>
      <c r="AU25" s="432"/>
      <c r="AV25" s="432"/>
      <c r="AW25" s="432"/>
      <c r="AX25" s="434"/>
      <c r="AY25" s="447" t="s">
        <v>179</v>
      </c>
      <c r="AZ25" s="448"/>
      <c r="BA25" s="448"/>
      <c r="BB25" s="448"/>
      <c r="BC25" s="448"/>
      <c r="BD25" s="448"/>
      <c r="BE25" s="448"/>
      <c r="BF25" s="448"/>
      <c r="BG25" s="448"/>
      <c r="BH25" s="448"/>
      <c r="BI25" s="448"/>
      <c r="BJ25" s="448"/>
      <c r="BK25" s="448"/>
      <c r="BL25" s="448"/>
      <c r="BM25" s="449"/>
      <c r="BN25" s="450">
        <v>51110</v>
      </c>
      <c r="BO25" s="451"/>
      <c r="BP25" s="451"/>
      <c r="BQ25" s="451"/>
      <c r="BR25" s="451"/>
      <c r="BS25" s="451"/>
      <c r="BT25" s="451"/>
      <c r="BU25" s="452"/>
      <c r="BV25" s="450">
        <v>513154</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25"/>
      <c r="CU25" s="426"/>
      <c r="CV25" s="426"/>
      <c r="CW25" s="426"/>
      <c r="CX25" s="426"/>
      <c r="CY25" s="426"/>
      <c r="CZ25" s="426"/>
      <c r="DA25" s="427"/>
      <c r="DB25" s="425"/>
      <c r="DC25" s="426"/>
      <c r="DD25" s="426"/>
      <c r="DE25" s="426"/>
      <c r="DF25" s="426"/>
      <c r="DG25" s="426"/>
      <c r="DH25" s="426"/>
      <c r="DI25" s="427"/>
    </row>
    <row r="26" spans="1:113" ht="18.75" customHeight="1" x14ac:dyDescent="0.15">
      <c r="A26" s="181"/>
      <c r="B26" s="471"/>
      <c r="C26" s="472"/>
      <c r="D26" s="473"/>
      <c r="E26" s="428" t="s">
        <v>180</v>
      </c>
      <c r="F26" s="429"/>
      <c r="G26" s="429"/>
      <c r="H26" s="429"/>
      <c r="I26" s="429"/>
      <c r="J26" s="429"/>
      <c r="K26" s="430"/>
      <c r="L26" s="431">
        <v>1</v>
      </c>
      <c r="M26" s="432"/>
      <c r="N26" s="432"/>
      <c r="O26" s="432"/>
      <c r="P26" s="433"/>
      <c r="Q26" s="431">
        <v>5840</v>
      </c>
      <c r="R26" s="432"/>
      <c r="S26" s="432"/>
      <c r="T26" s="432"/>
      <c r="U26" s="432"/>
      <c r="V26" s="433"/>
      <c r="W26" s="490"/>
      <c r="X26" s="472"/>
      <c r="Y26" s="473"/>
      <c r="Z26" s="428" t="s">
        <v>181</v>
      </c>
      <c r="AA26" s="466"/>
      <c r="AB26" s="466"/>
      <c r="AC26" s="466"/>
      <c r="AD26" s="466"/>
      <c r="AE26" s="466"/>
      <c r="AF26" s="466"/>
      <c r="AG26" s="467"/>
      <c r="AH26" s="431" t="s">
        <v>182</v>
      </c>
      <c r="AI26" s="432"/>
      <c r="AJ26" s="432"/>
      <c r="AK26" s="432"/>
      <c r="AL26" s="433"/>
      <c r="AM26" s="431" t="s">
        <v>182</v>
      </c>
      <c r="AN26" s="432"/>
      <c r="AO26" s="432"/>
      <c r="AP26" s="432"/>
      <c r="AQ26" s="432"/>
      <c r="AR26" s="433"/>
      <c r="AS26" s="431" t="s">
        <v>182</v>
      </c>
      <c r="AT26" s="432"/>
      <c r="AU26" s="432"/>
      <c r="AV26" s="432"/>
      <c r="AW26" s="432"/>
      <c r="AX26" s="434"/>
      <c r="AY26" s="464" t="s">
        <v>183</v>
      </c>
      <c r="AZ26" s="409"/>
      <c r="BA26" s="409"/>
      <c r="BB26" s="409"/>
      <c r="BC26" s="409"/>
      <c r="BD26" s="409"/>
      <c r="BE26" s="409"/>
      <c r="BF26" s="409"/>
      <c r="BG26" s="409"/>
      <c r="BH26" s="409"/>
      <c r="BI26" s="409"/>
      <c r="BJ26" s="409"/>
      <c r="BK26" s="409"/>
      <c r="BL26" s="409"/>
      <c r="BM26" s="465"/>
      <c r="BN26" s="455" t="s">
        <v>182</v>
      </c>
      <c r="BO26" s="456"/>
      <c r="BP26" s="456"/>
      <c r="BQ26" s="456"/>
      <c r="BR26" s="456"/>
      <c r="BS26" s="456"/>
      <c r="BT26" s="456"/>
      <c r="BU26" s="457"/>
      <c r="BV26" s="455" t="s">
        <v>184</v>
      </c>
      <c r="BW26" s="456"/>
      <c r="BX26" s="456"/>
      <c r="BY26" s="456"/>
      <c r="BZ26" s="456"/>
      <c r="CA26" s="456"/>
      <c r="CB26" s="456"/>
      <c r="CC26" s="457"/>
      <c r="CD26" s="194"/>
      <c r="CE26" s="453"/>
      <c r="CF26" s="453"/>
      <c r="CG26" s="453"/>
      <c r="CH26" s="453"/>
      <c r="CI26" s="453"/>
      <c r="CJ26" s="453"/>
      <c r="CK26" s="453"/>
      <c r="CL26" s="453"/>
      <c r="CM26" s="453"/>
      <c r="CN26" s="453"/>
      <c r="CO26" s="453"/>
      <c r="CP26" s="453"/>
      <c r="CQ26" s="453"/>
      <c r="CR26" s="453"/>
      <c r="CS26" s="454"/>
      <c r="CT26" s="425"/>
      <c r="CU26" s="426"/>
      <c r="CV26" s="426"/>
      <c r="CW26" s="426"/>
      <c r="CX26" s="426"/>
      <c r="CY26" s="426"/>
      <c r="CZ26" s="426"/>
      <c r="DA26" s="427"/>
      <c r="DB26" s="425"/>
      <c r="DC26" s="426"/>
      <c r="DD26" s="426"/>
      <c r="DE26" s="426"/>
      <c r="DF26" s="426"/>
      <c r="DG26" s="426"/>
      <c r="DH26" s="426"/>
      <c r="DI26" s="427"/>
    </row>
    <row r="27" spans="1:113" ht="18.75" customHeight="1" thickBot="1" x14ac:dyDescent="0.2">
      <c r="A27" s="181"/>
      <c r="B27" s="471"/>
      <c r="C27" s="472"/>
      <c r="D27" s="473"/>
      <c r="E27" s="428" t="s">
        <v>185</v>
      </c>
      <c r="F27" s="429"/>
      <c r="G27" s="429"/>
      <c r="H27" s="429"/>
      <c r="I27" s="429"/>
      <c r="J27" s="429"/>
      <c r="K27" s="430"/>
      <c r="L27" s="431">
        <v>1</v>
      </c>
      <c r="M27" s="432"/>
      <c r="N27" s="432"/>
      <c r="O27" s="432"/>
      <c r="P27" s="433"/>
      <c r="Q27" s="431">
        <v>4130</v>
      </c>
      <c r="R27" s="432"/>
      <c r="S27" s="432"/>
      <c r="T27" s="432"/>
      <c r="U27" s="432"/>
      <c r="V27" s="433"/>
      <c r="W27" s="490"/>
      <c r="X27" s="472"/>
      <c r="Y27" s="473"/>
      <c r="Z27" s="428" t="s">
        <v>186</v>
      </c>
      <c r="AA27" s="429"/>
      <c r="AB27" s="429"/>
      <c r="AC27" s="429"/>
      <c r="AD27" s="429"/>
      <c r="AE27" s="429"/>
      <c r="AF27" s="429"/>
      <c r="AG27" s="430"/>
      <c r="AH27" s="431">
        <v>7</v>
      </c>
      <c r="AI27" s="432"/>
      <c r="AJ27" s="432"/>
      <c r="AK27" s="432"/>
      <c r="AL27" s="433"/>
      <c r="AM27" s="431">
        <v>30639</v>
      </c>
      <c r="AN27" s="432"/>
      <c r="AO27" s="432"/>
      <c r="AP27" s="432"/>
      <c r="AQ27" s="432"/>
      <c r="AR27" s="433"/>
      <c r="AS27" s="431">
        <v>4377</v>
      </c>
      <c r="AT27" s="432"/>
      <c r="AU27" s="432"/>
      <c r="AV27" s="432"/>
      <c r="AW27" s="432"/>
      <c r="AX27" s="434"/>
      <c r="AY27" s="461" t="s">
        <v>187</v>
      </c>
      <c r="AZ27" s="462"/>
      <c r="BA27" s="462"/>
      <c r="BB27" s="462"/>
      <c r="BC27" s="462"/>
      <c r="BD27" s="462"/>
      <c r="BE27" s="462"/>
      <c r="BF27" s="462"/>
      <c r="BG27" s="462"/>
      <c r="BH27" s="462"/>
      <c r="BI27" s="462"/>
      <c r="BJ27" s="462"/>
      <c r="BK27" s="462"/>
      <c r="BL27" s="462"/>
      <c r="BM27" s="463"/>
      <c r="BN27" s="458">
        <v>865234</v>
      </c>
      <c r="BO27" s="459"/>
      <c r="BP27" s="459"/>
      <c r="BQ27" s="459"/>
      <c r="BR27" s="459"/>
      <c r="BS27" s="459"/>
      <c r="BT27" s="459"/>
      <c r="BU27" s="460"/>
      <c r="BV27" s="458">
        <v>865164</v>
      </c>
      <c r="BW27" s="459"/>
      <c r="BX27" s="459"/>
      <c r="BY27" s="459"/>
      <c r="BZ27" s="459"/>
      <c r="CA27" s="459"/>
      <c r="CB27" s="459"/>
      <c r="CC27" s="460"/>
      <c r="CD27" s="196"/>
      <c r="CE27" s="453"/>
      <c r="CF27" s="453"/>
      <c r="CG27" s="453"/>
      <c r="CH27" s="453"/>
      <c r="CI27" s="453"/>
      <c r="CJ27" s="453"/>
      <c r="CK27" s="453"/>
      <c r="CL27" s="453"/>
      <c r="CM27" s="453"/>
      <c r="CN27" s="453"/>
      <c r="CO27" s="453"/>
      <c r="CP27" s="453"/>
      <c r="CQ27" s="453"/>
      <c r="CR27" s="453"/>
      <c r="CS27" s="454"/>
      <c r="CT27" s="425"/>
      <c r="CU27" s="426"/>
      <c r="CV27" s="426"/>
      <c r="CW27" s="426"/>
      <c r="CX27" s="426"/>
      <c r="CY27" s="426"/>
      <c r="CZ27" s="426"/>
      <c r="DA27" s="427"/>
      <c r="DB27" s="425"/>
      <c r="DC27" s="426"/>
      <c r="DD27" s="426"/>
      <c r="DE27" s="426"/>
      <c r="DF27" s="426"/>
      <c r="DG27" s="426"/>
      <c r="DH27" s="426"/>
      <c r="DI27" s="427"/>
    </row>
    <row r="28" spans="1:113" ht="18.75" customHeight="1" x14ac:dyDescent="0.15">
      <c r="A28" s="181"/>
      <c r="B28" s="471"/>
      <c r="C28" s="472"/>
      <c r="D28" s="473"/>
      <c r="E28" s="428" t="s">
        <v>188</v>
      </c>
      <c r="F28" s="429"/>
      <c r="G28" s="429"/>
      <c r="H28" s="429"/>
      <c r="I28" s="429"/>
      <c r="J28" s="429"/>
      <c r="K28" s="430"/>
      <c r="L28" s="431">
        <v>1</v>
      </c>
      <c r="M28" s="432"/>
      <c r="N28" s="432"/>
      <c r="O28" s="432"/>
      <c r="P28" s="433"/>
      <c r="Q28" s="431">
        <v>3400</v>
      </c>
      <c r="R28" s="432"/>
      <c r="S28" s="432"/>
      <c r="T28" s="432"/>
      <c r="U28" s="432"/>
      <c r="V28" s="433"/>
      <c r="W28" s="490"/>
      <c r="X28" s="472"/>
      <c r="Y28" s="473"/>
      <c r="Z28" s="428" t="s">
        <v>189</v>
      </c>
      <c r="AA28" s="429"/>
      <c r="AB28" s="429"/>
      <c r="AC28" s="429"/>
      <c r="AD28" s="429"/>
      <c r="AE28" s="429"/>
      <c r="AF28" s="429"/>
      <c r="AG28" s="430"/>
      <c r="AH28" s="431" t="s">
        <v>182</v>
      </c>
      <c r="AI28" s="432"/>
      <c r="AJ28" s="432"/>
      <c r="AK28" s="432"/>
      <c r="AL28" s="433"/>
      <c r="AM28" s="431" t="s">
        <v>182</v>
      </c>
      <c r="AN28" s="432"/>
      <c r="AO28" s="432"/>
      <c r="AP28" s="432"/>
      <c r="AQ28" s="432"/>
      <c r="AR28" s="433"/>
      <c r="AS28" s="431" t="s">
        <v>182</v>
      </c>
      <c r="AT28" s="432"/>
      <c r="AU28" s="432"/>
      <c r="AV28" s="432"/>
      <c r="AW28" s="432"/>
      <c r="AX28" s="434"/>
      <c r="AY28" s="438" t="s">
        <v>190</v>
      </c>
      <c r="AZ28" s="439"/>
      <c r="BA28" s="439"/>
      <c r="BB28" s="440"/>
      <c r="BC28" s="447" t="s">
        <v>50</v>
      </c>
      <c r="BD28" s="448"/>
      <c r="BE28" s="448"/>
      <c r="BF28" s="448"/>
      <c r="BG28" s="448"/>
      <c r="BH28" s="448"/>
      <c r="BI28" s="448"/>
      <c r="BJ28" s="448"/>
      <c r="BK28" s="448"/>
      <c r="BL28" s="448"/>
      <c r="BM28" s="449"/>
      <c r="BN28" s="450">
        <v>2521449</v>
      </c>
      <c r="BO28" s="451"/>
      <c r="BP28" s="451"/>
      <c r="BQ28" s="451"/>
      <c r="BR28" s="451"/>
      <c r="BS28" s="451"/>
      <c r="BT28" s="451"/>
      <c r="BU28" s="452"/>
      <c r="BV28" s="450">
        <v>2003485</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25"/>
      <c r="CU28" s="426"/>
      <c r="CV28" s="426"/>
      <c r="CW28" s="426"/>
      <c r="CX28" s="426"/>
      <c r="CY28" s="426"/>
      <c r="CZ28" s="426"/>
      <c r="DA28" s="427"/>
      <c r="DB28" s="425"/>
      <c r="DC28" s="426"/>
      <c r="DD28" s="426"/>
      <c r="DE28" s="426"/>
      <c r="DF28" s="426"/>
      <c r="DG28" s="426"/>
      <c r="DH28" s="426"/>
      <c r="DI28" s="427"/>
    </row>
    <row r="29" spans="1:113" ht="18.75" customHeight="1" x14ac:dyDescent="0.15">
      <c r="A29" s="181"/>
      <c r="B29" s="471"/>
      <c r="C29" s="472"/>
      <c r="D29" s="473"/>
      <c r="E29" s="428" t="s">
        <v>191</v>
      </c>
      <c r="F29" s="429"/>
      <c r="G29" s="429"/>
      <c r="H29" s="429"/>
      <c r="I29" s="429"/>
      <c r="J29" s="429"/>
      <c r="K29" s="430"/>
      <c r="L29" s="431">
        <v>16</v>
      </c>
      <c r="M29" s="432"/>
      <c r="N29" s="432"/>
      <c r="O29" s="432"/>
      <c r="P29" s="433"/>
      <c r="Q29" s="431">
        <v>3220</v>
      </c>
      <c r="R29" s="432"/>
      <c r="S29" s="432"/>
      <c r="T29" s="432"/>
      <c r="U29" s="432"/>
      <c r="V29" s="433"/>
      <c r="W29" s="491"/>
      <c r="X29" s="492"/>
      <c r="Y29" s="493"/>
      <c r="Z29" s="428" t="s">
        <v>192</v>
      </c>
      <c r="AA29" s="429"/>
      <c r="AB29" s="429"/>
      <c r="AC29" s="429"/>
      <c r="AD29" s="429"/>
      <c r="AE29" s="429"/>
      <c r="AF29" s="429"/>
      <c r="AG29" s="430"/>
      <c r="AH29" s="431">
        <v>307</v>
      </c>
      <c r="AI29" s="432"/>
      <c r="AJ29" s="432"/>
      <c r="AK29" s="432"/>
      <c r="AL29" s="433"/>
      <c r="AM29" s="431">
        <v>988239</v>
      </c>
      <c r="AN29" s="432"/>
      <c r="AO29" s="432"/>
      <c r="AP29" s="432"/>
      <c r="AQ29" s="432"/>
      <c r="AR29" s="433"/>
      <c r="AS29" s="431">
        <v>3219</v>
      </c>
      <c r="AT29" s="432"/>
      <c r="AU29" s="432"/>
      <c r="AV29" s="432"/>
      <c r="AW29" s="432"/>
      <c r="AX29" s="434"/>
      <c r="AY29" s="441"/>
      <c r="AZ29" s="442"/>
      <c r="BA29" s="442"/>
      <c r="BB29" s="443"/>
      <c r="BC29" s="435" t="s">
        <v>193</v>
      </c>
      <c r="BD29" s="436"/>
      <c r="BE29" s="436"/>
      <c r="BF29" s="436"/>
      <c r="BG29" s="436"/>
      <c r="BH29" s="436"/>
      <c r="BI29" s="436"/>
      <c r="BJ29" s="436"/>
      <c r="BK29" s="436"/>
      <c r="BL29" s="436"/>
      <c r="BM29" s="437"/>
      <c r="BN29" s="455">
        <v>612611</v>
      </c>
      <c r="BO29" s="456"/>
      <c r="BP29" s="456"/>
      <c r="BQ29" s="456"/>
      <c r="BR29" s="456"/>
      <c r="BS29" s="456"/>
      <c r="BT29" s="456"/>
      <c r="BU29" s="457"/>
      <c r="BV29" s="455">
        <v>841249</v>
      </c>
      <c r="BW29" s="456"/>
      <c r="BX29" s="456"/>
      <c r="BY29" s="456"/>
      <c r="BZ29" s="456"/>
      <c r="CA29" s="456"/>
      <c r="CB29" s="456"/>
      <c r="CC29" s="457"/>
      <c r="CD29" s="196"/>
      <c r="CE29" s="453"/>
      <c r="CF29" s="453"/>
      <c r="CG29" s="453"/>
      <c r="CH29" s="453"/>
      <c r="CI29" s="453"/>
      <c r="CJ29" s="453"/>
      <c r="CK29" s="453"/>
      <c r="CL29" s="453"/>
      <c r="CM29" s="453"/>
      <c r="CN29" s="453"/>
      <c r="CO29" s="453"/>
      <c r="CP29" s="453"/>
      <c r="CQ29" s="453"/>
      <c r="CR29" s="453"/>
      <c r="CS29" s="454"/>
      <c r="CT29" s="425"/>
      <c r="CU29" s="426"/>
      <c r="CV29" s="426"/>
      <c r="CW29" s="426"/>
      <c r="CX29" s="426"/>
      <c r="CY29" s="426"/>
      <c r="CZ29" s="426"/>
      <c r="DA29" s="427"/>
      <c r="DB29" s="425"/>
      <c r="DC29" s="426"/>
      <c r="DD29" s="426"/>
      <c r="DE29" s="426"/>
      <c r="DF29" s="426"/>
      <c r="DG29" s="426"/>
      <c r="DH29" s="426"/>
      <c r="DI29" s="427"/>
    </row>
    <row r="30" spans="1:113" ht="18.75" customHeight="1" thickBot="1" x14ac:dyDescent="0.2">
      <c r="A30" s="181"/>
      <c r="B30" s="474"/>
      <c r="C30" s="475"/>
      <c r="D30" s="476"/>
      <c r="E30" s="410"/>
      <c r="F30" s="411"/>
      <c r="G30" s="411"/>
      <c r="H30" s="411"/>
      <c r="I30" s="411"/>
      <c r="J30" s="411"/>
      <c r="K30" s="412"/>
      <c r="L30" s="413"/>
      <c r="M30" s="414"/>
      <c r="N30" s="414"/>
      <c r="O30" s="414"/>
      <c r="P30" s="415"/>
      <c r="Q30" s="413"/>
      <c r="R30" s="414"/>
      <c r="S30" s="414"/>
      <c r="T30" s="414"/>
      <c r="U30" s="414"/>
      <c r="V30" s="415"/>
      <c r="W30" s="416" t="s">
        <v>194</v>
      </c>
      <c r="X30" s="417"/>
      <c r="Y30" s="417"/>
      <c r="Z30" s="417"/>
      <c r="AA30" s="417"/>
      <c r="AB30" s="417"/>
      <c r="AC30" s="417"/>
      <c r="AD30" s="417"/>
      <c r="AE30" s="417"/>
      <c r="AF30" s="417"/>
      <c r="AG30" s="418"/>
      <c r="AH30" s="419">
        <v>99.1</v>
      </c>
      <c r="AI30" s="420"/>
      <c r="AJ30" s="420"/>
      <c r="AK30" s="420"/>
      <c r="AL30" s="420"/>
      <c r="AM30" s="420"/>
      <c r="AN30" s="420"/>
      <c r="AO30" s="420"/>
      <c r="AP30" s="420"/>
      <c r="AQ30" s="420"/>
      <c r="AR30" s="420"/>
      <c r="AS30" s="420"/>
      <c r="AT30" s="420"/>
      <c r="AU30" s="420"/>
      <c r="AV30" s="420"/>
      <c r="AW30" s="420"/>
      <c r="AX30" s="421"/>
      <c r="AY30" s="444"/>
      <c r="AZ30" s="445"/>
      <c r="BA30" s="445"/>
      <c r="BB30" s="446"/>
      <c r="BC30" s="422" t="s">
        <v>52</v>
      </c>
      <c r="BD30" s="423"/>
      <c r="BE30" s="423"/>
      <c r="BF30" s="423"/>
      <c r="BG30" s="423"/>
      <c r="BH30" s="423"/>
      <c r="BI30" s="423"/>
      <c r="BJ30" s="423"/>
      <c r="BK30" s="423"/>
      <c r="BL30" s="423"/>
      <c r="BM30" s="424"/>
      <c r="BN30" s="458">
        <v>4584886</v>
      </c>
      <c r="BO30" s="459"/>
      <c r="BP30" s="459"/>
      <c r="BQ30" s="459"/>
      <c r="BR30" s="459"/>
      <c r="BS30" s="459"/>
      <c r="BT30" s="459"/>
      <c r="BU30" s="460"/>
      <c r="BV30" s="458">
        <v>4230882</v>
      </c>
      <c r="BW30" s="459"/>
      <c r="BX30" s="459"/>
      <c r="BY30" s="459"/>
      <c r="BZ30" s="459"/>
      <c r="CA30" s="459"/>
      <c r="CB30" s="459"/>
      <c r="CC30" s="46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08" t="s">
        <v>195</v>
      </c>
      <c r="D32" s="408"/>
      <c r="E32" s="408"/>
      <c r="F32" s="408"/>
      <c r="G32" s="408"/>
      <c r="H32" s="408"/>
      <c r="I32" s="408"/>
      <c r="J32" s="408"/>
      <c r="K32" s="408"/>
      <c r="L32" s="408"/>
      <c r="M32" s="408"/>
      <c r="N32" s="408"/>
      <c r="O32" s="408"/>
      <c r="P32" s="408"/>
      <c r="Q32" s="408"/>
      <c r="R32" s="408"/>
      <c r="S32" s="408"/>
      <c r="U32" s="409" t="s">
        <v>196</v>
      </c>
      <c r="V32" s="409"/>
      <c r="W32" s="409"/>
      <c r="X32" s="409"/>
      <c r="Y32" s="409"/>
      <c r="Z32" s="409"/>
      <c r="AA32" s="409"/>
      <c r="AB32" s="409"/>
      <c r="AC32" s="409"/>
      <c r="AD32" s="409"/>
      <c r="AE32" s="409"/>
      <c r="AF32" s="409"/>
      <c r="AG32" s="409"/>
      <c r="AH32" s="409"/>
      <c r="AI32" s="409"/>
      <c r="AJ32" s="409"/>
      <c r="AK32" s="409"/>
      <c r="AM32" s="409" t="s">
        <v>197</v>
      </c>
      <c r="AN32" s="409"/>
      <c r="AO32" s="409"/>
      <c r="AP32" s="409"/>
      <c r="AQ32" s="409"/>
      <c r="AR32" s="409"/>
      <c r="AS32" s="409"/>
      <c r="AT32" s="409"/>
      <c r="AU32" s="409"/>
      <c r="AV32" s="409"/>
      <c r="AW32" s="409"/>
      <c r="AX32" s="409"/>
      <c r="AY32" s="409"/>
      <c r="AZ32" s="409"/>
      <c r="BA32" s="409"/>
      <c r="BB32" s="409"/>
      <c r="BC32" s="409"/>
      <c r="BE32" s="409" t="s">
        <v>198</v>
      </c>
      <c r="BF32" s="409"/>
      <c r="BG32" s="409"/>
      <c r="BH32" s="409"/>
      <c r="BI32" s="409"/>
      <c r="BJ32" s="409"/>
      <c r="BK32" s="409"/>
      <c r="BL32" s="409"/>
      <c r="BM32" s="409"/>
      <c r="BN32" s="409"/>
      <c r="BO32" s="409"/>
      <c r="BP32" s="409"/>
      <c r="BQ32" s="409"/>
      <c r="BR32" s="409"/>
      <c r="BS32" s="409"/>
      <c r="BT32" s="409"/>
      <c r="BU32" s="409"/>
      <c r="BW32" s="409" t="s">
        <v>199</v>
      </c>
      <c r="BX32" s="409"/>
      <c r="BY32" s="409"/>
      <c r="BZ32" s="409"/>
      <c r="CA32" s="409"/>
      <c r="CB32" s="409"/>
      <c r="CC32" s="409"/>
      <c r="CD32" s="409"/>
      <c r="CE32" s="409"/>
      <c r="CF32" s="409"/>
      <c r="CG32" s="409"/>
      <c r="CH32" s="409"/>
      <c r="CI32" s="409"/>
      <c r="CJ32" s="409"/>
      <c r="CK32" s="409"/>
      <c r="CL32" s="409"/>
      <c r="CM32" s="409"/>
      <c r="CO32" s="409" t="s">
        <v>200</v>
      </c>
      <c r="CP32" s="409"/>
      <c r="CQ32" s="409"/>
      <c r="CR32" s="409"/>
      <c r="CS32" s="409"/>
      <c r="CT32" s="409"/>
      <c r="CU32" s="409"/>
      <c r="CV32" s="409"/>
      <c r="CW32" s="409"/>
      <c r="CX32" s="409"/>
      <c r="CY32" s="409"/>
      <c r="CZ32" s="409"/>
      <c r="DA32" s="409"/>
      <c r="DB32" s="409"/>
      <c r="DC32" s="409"/>
      <c r="DD32" s="409"/>
      <c r="DE32" s="409"/>
      <c r="DI32" s="204"/>
    </row>
    <row r="33" spans="1:113" ht="13.5" customHeight="1" x14ac:dyDescent="0.15">
      <c r="A33" s="181"/>
      <c r="B33" s="205"/>
      <c r="C33" s="407" t="s">
        <v>201</v>
      </c>
      <c r="D33" s="407"/>
      <c r="E33" s="406" t="s">
        <v>202</v>
      </c>
      <c r="F33" s="406"/>
      <c r="G33" s="406"/>
      <c r="H33" s="406"/>
      <c r="I33" s="406"/>
      <c r="J33" s="406"/>
      <c r="K33" s="406"/>
      <c r="L33" s="406"/>
      <c r="M33" s="406"/>
      <c r="N33" s="406"/>
      <c r="O33" s="406"/>
      <c r="P33" s="406"/>
      <c r="Q33" s="406"/>
      <c r="R33" s="406"/>
      <c r="S33" s="406"/>
      <c r="T33" s="206"/>
      <c r="U33" s="407" t="s">
        <v>203</v>
      </c>
      <c r="V33" s="407"/>
      <c r="W33" s="406" t="s">
        <v>204</v>
      </c>
      <c r="X33" s="406"/>
      <c r="Y33" s="406"/>
      <c r="Z33" s="406"/>
      <c r="AA33" s="406"/>
      <c r="AB33" s="406"/>
      <c r="AC33" s="406"/>
      <c r="AD33" s="406"/>
      <c r="AE33" s="406"/>
      <c r="AF33" s="406"/>
      <c r="AG33" s="406"/>
      <c r="AH33" s="406"/>
      <c r="AI33" s="406"/>
      <c r="AJ33" s="406"/>
      <c r="AK33" s="406"/>
      <c r="AL33" s="206"/>
      <c r="AM33" s="407" t="s">
        <v>205</v>
      </c>
      <c r="AN33" s="407"/>
      <c r="AO33" s="406" t="s">
        <v>204</v>
      </c>
      <c r="AP33" s="406"/>
      <c r="AQ33" s="406"/>
      <c r="AR33" s="406"/>
      <c r="AS33" s="406"/>
      <c r="AT33" s="406"/>
      <c r="AU33" s="406"/>
      <c r="AV33" s="406"/>
      <c r="AW33" s="406"/>
      <c r="AX33" s="406"/>
      <c r="AY33" s="406"/>
      <c r="AZ33" s="406"/>
      <c r="BA33" s="406"/>
      <c r="BB33" s="406"/>
      <c r="BC33" s="406"/>
      <c r="BD33" s="207"/>
      <c r="BE33" s="406" t="s">
        <v>206</v>
      </c>
      <c r="BF33" s="406"/>
      <c r="BG33" s="406" t="s">
        <v>207</v>
      </c>
      <c r="BH33" s="406"/>
      <c r="BI33" s="406"/>
      <c r="BJ33" s="406"/>
      <c r="BK33" s="406"/>
      <c r="BL33" s="406"/>
      <c r="BM33" s="406"/>
      <c r="BN33" s="406"/>
      <c r="BO33" s="406"/>
      <c r="BP33" s="406"/>
      <c r="BQ33" s="406"/>
      <c r="BR33" s="406"/>
      <c r="BS33" s="406"/>
      <c r="BT33" s="406"/>
      <c r="BU33" s="406"/>
      <c r="BV33" s="207"/>
      <c r="BW33" s="407" t="s">
        <v>206</v>
      </c>
      <c r="BX33" s="407"/>
      <c r="BY33" s="406" t="s">
        <v>208</v>
      </c>
      <c r="BZ33" s="406"/>
      <c r="CA33" s="406"/>
      <c r="CB33" s="406"/>
      <c r="CC33" s="406"/>
      <c r="CD33" s="406"/>
      <c r="CE33" s="406"/>
      <c r="CF33" s="406"/>
      <c r="CG33" s="406"/>
      <c r="CH33" s="406"/>
      <c r="CI33" s="406"/>
      <c r="CJ33" s="406"/>
      <c r="CK33" s="406"/>
      <c r="CL33" s="406"/>
      <c r="CM33" s="406"/>
      <c r="CN33" s="206"/>
      <c r="CO33" s="407" t="s">
        <v>209</v>
      </c>
      <c r="CP33" s="407"/>
      <c r="CQ33" s="406" t="s">
        <v>210</v>
      </c>
      <c r="CR33" s="406"/>
      <c r="CS33" s="406"/>
      <c r="CT33" s="406"/>
      <c r="CU33" s="406"/>
      <c r="CV33" s="406"/>
      <c r="CW33" s="406"/>
      <c r="CX33" s="406"/>
      <c r="CY33" s="406"/>
      <c r="CZ33" s="406"/>
      <c r="DA33" s="406"/>
      <c r="DB33" s="406"/>
      <c r="DC33" s="406"/>
      <c r="DD33" s="406"/>
      <c r="DE33" s="406"/>
      <c r="DF33" s="206"/>
      <c r="DG33" s="405" t="s">
        <v>211</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10</v>
      </c>
      <c r="AN34" s="403"/>
      <c r="AO34" s="404" t="str">
        <f>IF('各会計、関係団体の財政状況及び健全化判断比率'!B34="","",'各会計、関係団体の財政状況及び健全化判断比率'!B34)</f>
        <v>水道事業会計</v>
      </c>
      <c r="AP34" s="404"/>
      <c r="AQ34" s="404"/>
      <c r="AR34" s="404"/>
      <c r="AS34" s="404"/>
      <c r="AT34" s="404"/>
      <c r="AU34" s="404"/>
      <c r="AV34" s="404"/>
      <c r="AW34" s="404"/>
      <c r="AX34" s="404"/>
      <c r="AY34" s="404"/>
      <c r="AZ34" s="404"/>
      <c r="BA34" s="404"/>
      <c r="BB34" s="404"/>
      <c r="BC34" s="404"/>
      <c r="BD34" s="181"/>
      <c r="BE34" s="403">
        <f>IF(BG34="","",MAX(C34:D43,U34:V43,AM34:AN43)+1)</f>
        <v>13</v>
      </c>
      <c r="BF34" s="403"/>
      <c r="BG34" s="404" t="str">
        <f>IF('各会計、関係団体の財政状況及び健全化判断比率'!B37="","",'各会計、関係団体の財政状況及び健全化判断比率'!B37)</f>
        <v>松浦魚市場特別会計</v>
      </c>
      <c r="BH34" s="404"/>
      <c r="BI34" s="404"/>
      <c r="BJ34" s="404"/>
      <c r="BK34" s="404"/>
      <c r="BL34" s="404"/>
      <c r="BM34" s="404"/>
      <c r="BN34" s="404"/>
      <c r="BO34" s="404"/>
      <c r="BP34" s="404"/>
      <c r="BQ34" s="404"/>
      <c r="BR34" s="404"/>
      <c r="BS34" s="404"/>
      <c r="BT34" s="404"/>
      <c r="BU34" s="404"/>
      <c r="BV34" s="181"/>
      <c r="BW34" s="403">
        <f>IF(BY34="","",MAX(C34:D43,U34:V43,AM34:AN43,BE34:BF43)+1)</f>
        <v>17</v>
      </c>
      <c r="BX34" s="403"/>
      <c r="BY34" s="404" t="str">
        <f>IF('各会計、関係団体の財政状況及び健全化判断比率'!B68="","",'各会計、関係団体の財政状況及び健全化判断比率'!B68)</f>
        <v>北松北部環境組合</v>
      </c>
      <c r="BZ34" s="404"/>
      <c r="CA34" s="404"/>
      <c r="CB34" s="404"/>
      <c r="CC34" s="404"/>
      <c r="CD34" s="404"/>
      <c r="CE34" s="404"/>
      <c r="CF34" s="404"/>
      <c r="CG34" s="404"/>
      <c r="CH34" s="404"/>
      <c r="CI34" s="404"/>
      <c r="CJ34" s="404"/>
      <c r="CK34" s="404"/>
      <c r="CL34" s="404"/>
      <c r="CM34" s="404"/>
      <c r="CN34" s="181"/>
      <c r="CO34" s="403">
        <f>IF(CQ34="","",MAX(C34:D43,U34:V43,AM34:AN43,BE34:BF43,BW34:BX43)+1)</f>
        <v>26</v>
      </c>
      <c r="CP34" s="403"/>
      <c r="CQ34" s="404" t="str">
        <f>IF('各会計、関係団体の財政状況及び健全化判断比率'!BS7="","",'各会計、関係団体の財政状況及び健全化判断比率'!BS7)</f>
        <v>長崎県林業公社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青島診療所事業特別会計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11</v>
      </c>
      <c r="AN35" s="403"/>
      <c r="AO35" s="404" t="str">
        <f>IF('各会計、関係団体の財政状況及び健全化判断比率'!B35="","",'各会計、関係団体の財政状況及び健全化判断比率'!B35)</f>
        <v>工業用水道事業会計</v>
      </c>
      <c r="AP35" s="404"/>
      <c r="AQ35" s="404"/>
      <c r="AR35" s="404"/>
      <c r="AS35" s="404"/>
      <c r="AT35" s="404"/>
      <c r="AU35" s="404"/>
      <c r="AV35" s="404"/>
      <c r="AW35" s="404"/>
      <c r="AX35" s="404"/>
      <c r="AY35" s="404"/>
      <c r="AZ35" s="404"/>
      <c r="BA35" s="404"/>
      <c r="BB35" s="404"/>
      <c r="BC35" s="404"/>
      <c r="BD35" s="181"/>
      <c r="BE35" s="403">
        <f t="shared" ref="BE35:BE43" si="1">IF(BG35="","",BE34+1)</f>
        <v>14</v>
      </c>
      <c r="BF35" s="403"/>
      <c r="BG35" s="404" t="str">
        <f>IF('各会計、関係団体の財政状況及び健全化判断比率'!B38="","",'各会計、関係団体の財政状況及び健全化判断比率'!B38)</f>
        <v>下水道事業特別会計</v>
      </c>
      <c r="BH35" s="404"/>
      <c r="BI35" s="404"/>
      <c r="BJ35" s="404"/>
      <c r="BK35" s="404"/>
      <c r="BL35" s="404"/>
      <c r="BM35" s="404"/>
      <c r="BN35" s="404"/>
      <c r="BO35" s="404"/>
      <c r="BP35" s="404"/>
      <c r="BQ35" s="404"/>
      <c r="BR35" s="404"/>
      <c r="BS35" s="404"/>
      <c r="BT35" s="404"/>
      <c r="BU35" s="404"/>
      <c r="BV35" s="181"/>
      <c r="BW35" s="403">
        <f t="shared" ref="BW35:BW43" si="2">IF(BY35="","",BW34+1)</f>
        <v>18</v>
      </c>
      <c r="BX35" s="403"/>
      <c r="BY35" s="404" t="str">
        <f>IF('各会計、関係団体の財政状況及び健全化判断比率'!B69="","",'各会計、関係団体の財政状況及び健全化判断比率'!B69)</f>
        <v>長崎県市町村総合事務組合（一般会計）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鉱害復旧灌漑用水施設維持管理事業特別会計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介護保険特別会計（保険事業勘定）</v>
      </c>
      <c r="X36" s="404"/>
      <c r="Y36" s="404"/>
      <c r="Z36" s="404"/>
      <c r="AA36" s="404"/>
      <c r="AB36" s="404"/>
      <c r="AC36" s="404"/>
      <c r="AD36" s="404"/>
      <c r="AE36" s="404"/>
      <c r="AF36" s="404"/>
      <c r="AG36" s="404"/>
      <c r="AH36" s="404"/>
      <c r="AI36" s="404"/>
      <c r="AJ36" s="404"/>
      <c r="AK36" s="404"/>
      <c r="AL36" s="181"/>
      <c r="AM36" s="403">
        <f t="shared" si="0"/>
        <v>12</v>
      </c>
      <c r="AN36" s="403"/>
      <c r="AO36" s="404" t="str">
        <f>IF('各会計、関係団体の財政状況及び健全化判断比率'!B36="","",'各会計、関係団体の財政状況及び健全化判断比率'!B36)</f>
        <v>下水道事業会計</v>
      </c>
      <c r="AP36" s="404"/>
      <c r="AQ36" s="404"/>
      <c r="AR36" s="404"/>
      <c r="AS36" s="404"/>
      <c r="AT36" s="404"/>
      <c r="AU36" s="404"/>
      <c r="AV36" s="404"/>
      <c r="AW36" s="404"/>
      <c r="AX36" s="404"/>
      <c r="AY36" s="404"/>
      <c r="AZ36" s="404"/>
      <c r="BA36" s="404"/>
      <c r="BB36" s="404"/>
      <c r="BC36" s="404"/>
      <c r="BD36" s="181"/>
      <c r="BE36" s="403">
        <f t="shared" si="1"/>
        <v>15</v>
      </c>
      <c r="BF36" s="403"/>
      <c r="BG36" s="404" t="str">
        <f>IF('各会計、関係団体の財政状況及び健全化判断比率'!B39="","",'各会計、関係団体の財政状況及び健全化判断比率'!B39)</f>
        <v>臨海土地造成事業特別会計</v>
      </c>
      <c r="BH36" s="404"/>
      <c r="BI36" s="404"/>
      <c r="BJ36" s="404"/>
      <c r="BK36" s="404"/>
      <c r="BL36" s="404"/>
      <c r="BM36" s="404"/>
      <c r="BN36" s="404"/>
      <c r="BO36" s="404"/>
      <c r="BP36" s="404"/>
      <c r="BQ36" s="404"/>
      <c r="BR36" s="404"/>
      <c r="BS36" s="404"/>
      <c r="BT36" s="404"/>
      <c r="BU36" s="404"/>
      <c r="BV36" s="181"/>
      <c r="BW36" s="403">
        <f t="shared" si="2"/>
        <v>19</v>
      </c>
      <c r="BX36" s="403"/>
      <c r="BY36" s="404" t="str">
        <f>IF('各会計、関係団体の財政状況及び健全化判断比率'!B70="","",'各会計、関係団体の財政状況及び健全化判断比率'!B70)</f>
        <v>長崎県市町村総合事務組合（市町村会館管理事業特別会計）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7</v>
      </c>
      <c r="V37" s="403"/>
      <c r="W37" s="404" t="str">
        <f>IF('各会計、関係団体の財政状況及び健全化判断比率'!B31="","",'各会計、関係団体の財政状況及び健全化判断比率'!B31)</f>
        <v>介護保険特別会計（介護サービス事業勘定）</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f t="shared" si="1"/>
        <v>16</v>
      </c>
      <c r="BF37" s="403"/>
      <c r="BG37" s="404" t="str">
        <f>IF('各会計、関係団体の財政状況及び健全化判断比率'!B40="","",'各会計、関係団体の財政状況及び健全化判断比率'!B40)</f>
        <v>工業団地造成事業特別会計</v>
      </c>
      <c r="BH37" s="404"/>
      <c r="BI37" s="404"/>
      <c r="BJ37" s="404"/>
      <c r="BK37" s="404"/>
      <c r="BL37" s="404"/>
      <c r="BM37" s="404"/>
      <c r="BN37" s="404"/>
      <c r="BO37" s="404"/>
      <c r="BP37" s="404"/>
      <c r="BQ37" s="404"/>
      <c r="BR37" s="404"/>
      <c r="BS37" s="404"/>
      <c r="BT37" s="404"/>
      <c r="BU37" s="404"/>
      <c r="BV37" s="181"/>
      <c r="BW37" s="403">
        <f t="shared" si="2"/>
        <v>20</v>
      </c>
      <c r="BX37" s="403"/>
      <c r="BY37" s="404" t="str">
        <f>IF('各会計、関係団体の財政状況及び健全化判断比率'!B71="","",'各会計、関係団体の財政状況及び健全化判断比率'!B71)</f>
        <v>長崎県市町村総合事務組合（市町村会館馬町別館管理事業特別会計）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f t="shared" si="4"/>
        <v>8</v>
      </c>
      <c r="V38" s="403"/>
      <c r="W38" s="404" t="str">
        <f>IF('各会計、関係団体の財政状況及び健全化判断比率'!B32="","",'各会計、関係団体の財政状況及び健全化判断比率'!B32)</f>
        <v>福島診療所事業特別会計</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21</v>
      </c>
      <c r="BX38" s="403"/>
      <c r="BY38" s="404" t="str">
        <f>IF('各会計、関係団体の財政状況及び健全化判断比率'!B72="","",'各会計、関係団体の財政状況及び健全化判断比率'!B72)</f>
        <v>長崎県市町村総合事務組合（公平委員会事業特別会計）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f t="shared" si="4"/>
        <v>9</v>
      </c>
      <c r="V39" s="403"/>
      <c r="W39" s="404" t="str">
        <f>IF('各会計、関係団体の財政状況及び健全化判断比率'!B33="","",'各会計、関係団体の財政状況及び健全化判断比率'!B33)</f>
        <v>鷹島診療所事業特別会計</v>
      </c>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22</v>
      </c>
      <c r="BX39" s="403"/>
      <c r="BY39" s="404" t="str">
        <f>IF('各会計、関係団体の財政状況及び健全化判断比率'!B73="","",'各会計、関係団体の財政状況及び健全化判断比率'!B73)</f>
        <v>長崎県市町村総合事務組合（行政不服審査会事業特別会計）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23</v>
      </c>
      <c r="BX40" s="403"/>
      <c r="BY40" s="404" t="str">
        <f>IF('各会計、関係団体の財政状況及び健全化判断比率'!B74="","",'各会計、関係団体の財政状況及び健全化判断比率'!B74)</f>
        <v>長崎県市町村総合事務組合（交通災害共済事業特別会計）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24</v>
      </c>
      <c r="BX41" s="403"/>
      <c r="BY41" s="404" t="str">
        <f>IF('各会計、関係団体の財政状況及び健全化判断比率'!B75="","",'各会計、関係団体の財政状況及び健全化判断比率'!B75)</f>
        <v>長崎県後期高齢者医療広域連合（普通会計）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25</v>
      </c>
      <c r="BX42" s="403"/>
      <c r="BY42" s="404" t="str">
        <f>IF('各会計、関係団体の財政状況及び健全化判断比率'!B76="","",'各会計、関係団体の財政状況及び健全化判断比率'!B76)</f>
        <v>長崎県後期高齢者医療広域連合（後期高齢者医療事業会計）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400" t="s">
        <v>213</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214</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215</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216</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217</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218</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219</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220</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aLkQ7zfHvrHBC5yImFeouEij7MI8yvVd1nRyeXqQcmcY0acjCbzIvV2yhpdNhj2rLWPx/rmmazyoI6zXPj0MOg==" saltValue="6yr4a8Rn+1acKLSe8zpqG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221</v>
      </c>
      <c r="DI1" s="754"/>
      <c r="DJ1" s="754"/>
      <c r="DK1" s="754"/>
      <c r="DL1" s="754"/>
      <c r="DM1" s="754"/>
      <c r="DN1" s="755"/>
      <c r="DO1" s="214"/>
      <c r="DP1" s="753" t="s">
        <v>222</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226</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227</v>
      </c>
      <c r="S4" s="716"/>
      <c r="T4" s="716"/>
      <c r="U4" s="716"/>
      <c r="V4" s="716"/>
      <c r="W4" s="716"/>
      <c r="X4" s="716"/>
      <c r="Y4" s="717"/>
      <c r="Z4" s="715" t="s">
        <v>228</v>
      </c>
      <c r="AA4" s="716"/>
      <c r="AB4" s="716"/>
      <c r="AC4" s="717"/>
      <c r="AD4" s="715" t="s">
        <v>229</v>
      </c>
      <c r="AE4" s="716"/>
      <c r="AF4" s="716"/>
      <c r="AG4" s="716"/>
      <c r="AH4" s="716"/>
      <c r="AI4" s="716"/>
      <c r="AJ4" s="716"/>
      <c r="AK4" s="717"/>
      <c r="AL4" s="715" t="s">
        <v>228</v>
      </c>
      <c r="AM4" s="716"/>
      <c r="AN4" s="716"/>
      <c r="AO4" s="717"/>
      <c r="AP4" s="756" t="s">
        <v>230</v>
      </c>
      <c r="AQ4" s="756"/>
      <c r="AR4" s="756"/>
      <c r="AS4" s="756"/>
      <c r="AT4" s="756"/>
      <c r="AU4" s="756"/>
      <c r="AV4" s="756"/>
      <c r="AW4" s="756"/>
      <c r="AX4" s="756"/>
      <c r="AY4" s="756"/>
      <c r="AZ4" s="756"/>
      <c r="BA4" s="756"/>
      <c r="BB4" s="756"/>
      <c r="BC4" s="756"/>
      <c r="BD4" s="756"/>
      <c r="BE4" s="756"/>
      <c r="BF4" s="756"/>
      <c r="BG4" s="756" t="s">
        <v>231</v>
      </c>
      <c r="BH4" s="756"/>
      <c r="BI4" s="756"/>
      <c r="BJ4" s="756"/>
      <c r="BK4" s="756"/>
      <c r="BL4" s="756"/>
      <c r="BM4" s="756"/>
      <c r="BN4" s="756"/>
      <c r="BO4" s="756" t="s">
        <v>228</v>
      </c>
      <c r="BP4" s="756"/>
      <c r="BQ4" s="756"/>
      <c r="BR4" s="756"/>
      <c r="BS4" s="756" t="s">
        <v>232</v>
      </c>
      <c r="BT4" s="756"/>
      <c r="BU4" s="756"/>
      <c r="BV4" s="756"/>
      <c r="BW4" s="756"/>
      <c r="BX4" s="756"/>
      <c r="BY4" s="756"/>
      <c r="BZ4" s="756"/>
      <c r="CA4" s="756"/>
      <c r="CB4" s="756"/>
      <c r="CD4" s="715" t="s">
        <v>233</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234</v>
      </c>
      <c r="C5" s="713"/>
      <c r="D5" s="713"/>
      <c r="E5" s="713"/>
      <c r="F5" s="713"/>
      <c r="G5" s="713"/>
      <c r="H5" s="713"/>
      <c r="I5" s="713"/>
      <c r="J5" s="713"/>
      <c r="K5" s="713"/>
      <c r="L5" s="713"/>
      <c r="M5" s="713"/>
      <c r="N5" s="713"/>
      <c r="O5" s="713"/>
      <c r="P5" s="713"/>
      <c r="Q5" s="714"/>
      <c r="R5" s="709">
        <v>4712367</v>
      </c>
      <c r="S5" s="710"/>
      <c r="T5" s="710"/>
      <c r="U5" s="710"/>
      <c r="V5" s="710"/>
      <c r="W5" s="710"/>
      <c r="X5" s="710"/>
      <c r="Y5" s="738"/>
      <c r="Z5" s="751">
        <v>22.5</v>
      </c>
      <c r="AA5" s="751"/>
      <c r="AB5" s="751"/>
      <c r="AC5" s="751"/>
      <c r="AD5" s="752">
        <v>4712366</v>
      </c>
      <c r="AE5" s="752"/>
      <c r="AF5" s="752"/>
      <c r="AG5" s="752"/>
      <c r="AH5" s="752"/>
      <c r="AI5" s="752"/>
      <c r="AJ5" s="752"/>
      <c r="AK5" s="752"/>
      <c r="AL5" s="739">
        <v>50.7</v>
      </c>
      <c r="AM5" s="722"/>
      <c r="AN5" s="722"/>
      <c r="AO5" s="740"/>
      <c r="AP5" s="712" t="s">
        <v>235</v>
      </c>
      <c r="AQ5" s="713"/>
      <c r="AR5" s="713"/>
      <c r="AS5" s="713"/>
      <c r="AT5" s="713"/>
      <c r="AU5" s="713"/>
      <c r="AV5" s="713"/>
      <c r="AW5" s="713"/>
      <c r="AX5" s="713"/>
      <c r="AY5" s="713"/>
      <c r="AZ5" s="713"/>
      <c r="BA5" s="713"/>
      <c r="BB5" s="713"/>
      <c r="BC5" s="713"/>
      <c r="BD5" s="713"/>
      <c r="BE5" s="713"/>
      <c r="BF5" s="714"/>
      <c r="BG5" s="663">
        <v>4711956</v>
      </c>
      <c r="BH5" s="664"/>
      <c r="BI5" s="664"/>
      <c r="BJ5" s="664"/>
      <c r="BK5" s="664"/>
      <c r="BL5" s="664"/>
      <c r="BM5" s="664"/>
      <c r="BN5" s="665"/>
      <c r="BO5" s="699">
        <v>100</v>
      </c>
      <c r="BP5" s="699"/>
      <c r="BQ5" s="699"/>
      <c r="BR5" s="699"/>
      <c r="BS5" s="700">
        <v>27326</v>
      </c>
      <c r="BT5" s="700"/>
      <c r="BU5" s="700"/>
      <c r="BV5" s="700"/>
      <c r="BW5" s="700"/>
      <c r="BX5" s="700"/>
      <c r="BY5" s="700"/>
      <c r="BZ5" s="700"/>
      <c r="CA5" s="700"/>
      <c r="CB5" s="731"/>
      <c r="CD5" s="715" t="s">
        <v>230</v>
      </c>
      <c r="CE5" s="716"/>
      <c r="CF5" s="716"/>
      <c r="CG5" s="716"/>
      <c r="CH5" s="716"/>
      <c r="CI5" s="716"/>
      <c r="CJ5" s="716"/>
      <c r="CK5" s="716"/>
      <c r="CL5" s="716"/>
      <c r="CM5" s="716"/>
      <c r="CN5" s="716"/>
      <c r="CO5" s="716"/>
      <c r="CP5" s="716"/>
      <c r="CQ5" s="717"/>
      <c r="CR5" s="715" t="s">
        <v>236</v>
      </c>
      <c r="CS5" s="716"/>
      <c r="CT5" s="716"/>
      <c r="CU5" s="716"/>
      <c r="CV5" s="716"/>
      <c r="CW5" s="716"/>
      <c r="CX5" s="716"/>
      <c r="CY5" s="717"/>
      <c r="CZ5" s="715" t="s">
        <v>228</v>
      </c>
      <c r="DA5" s="716"/>
      <c r="DB5" s="716"/>
      <c r="DC5" s="717"/>
      <c r="DD5" s="715" t="s">
        <v>237</v>
      </c>
      <c r="DE5" s="716"/>
      <c r="DF5" s="716"/>
      <c r="DG5" s="716"/>
      <c r="DH5" s="716"/>
      <c r="DI5" s="716"/>
      <c r="DJ5" s="716"/>
      <c r="DK5" s="716"/>
      <c r="DL5" s="716"/>
      <c r="DM5" s="716"/>
      <c r="DN5" s="716"/>
      <c r="DO5" s="716"/>
      <c r="DP5" s="717"/>
      <c r="DQ5" s="715" t="s">
        <v>238</v>
      </c>
      <c r="DR5" s="716"/>
      <c r="DS5" s="716"/>
      <c r="DT5" s="716"/>
      <c r="DU5" s="716"/>
      <c r="DV5" s="716"/>
      <c r="DW5" s="716"/>
      <c r="DX5" s="716"/>
      <c r="DY5" s="716"/>
      <c r="DZ5" s="716"/>
      <c r="EA5" s="716"/>
      <c r="EB5" s="716"/>
      <c r="EC5" s="717"/>
    </row>
    <row r="6" spans="2:143" ht="11.25" customHeight="1" x14ac:dyDescent="0.15">
      <c r="B6" s="660" t="s">
        <v>239</v>
      </c>
      <c r="C6" s="661"/>
      <c r="D6" s="661"/>
      <c r="E6" s="661"/>
      <c r="F6" s="661"/>
      <c r="G6" s="661"/>
      <c r="H6" s="661"/>
      <c r="I6" s="661"/>
      <c r="J6" s="661"/>
      <c r="K6" s="661"/>
      <c r="L6" s="661"/>
      <c r="M6" s="661"/>
      <c r="N6" s="661"/>
      <c r="O6" s="661"/>
      <c r="P6" s="661"/>
      <c r="Q6" s="662"/>
      <c r="R6" s="663">
        <v>219147</v>
      </c>
      <c r="S6" s="664"/>
      <c r="T6" s="664"/>
      <c r="U6" s="664"/>
      <c r="V6" s="664"/>
      <c r="W6" s="664"/>
      <c r="X6" s="664"/>
      <c r="Y6" s="665"/>
      <c r="Z6" s="699">
        <v>1</v>
      </c>
      <c r="AA6" s="699"/>
      <c r="AB6" s="699"/>
      <c r="AC6" s="699"/>
      <c r="AD6" s="700">
        <v>219147</v>
      </c>
      <c r="AE6" s="700"/>
      <c r="AF6" s="700"/>
      <c r="AG6" s="700"/>
      <c r="AH6" s="700"/>
      <c r="AI6" s="700"/>
      <c r="AJ6" s="700"/>
      <c r="AK6" s="700"/>
      <c r="AL6" s="666">
        <v>2.4</v>
      </c>
      <c r="AM6" s="667"/>
      <c r="AN6" s="667"/>
      <c r="AO6" s="701"/>
      <c r="AP6" s="660" t="s">
        <v>240</v>
      </c>
      <c r="AQ6" s="661"/>
      <c r="AR6" s="661"/>
      <c r="AS6" s="661"/>
      <c r="AT6" s="661"/>
      <c r="AU6" s="661"/>
      <c r="AV6" s="661"/>
      <c r="AW6" s="661"/>
      <c r="AX6" s="661"/>
      <c r="AY6" s="661"/>
      <c r="AZ6" s="661"/>
      <c r="BA6" s="661"/>
      <c r="BB6" s="661"/>
      <c r="BC6" s="661"/>
      <c r="BD6" s="661"/>
      <c r="BE6" s="661"/>
      <c r="BF6" s="662"/>
      <c r="BG6" s="663">
        <v>4711956</v>
      </c>
      <c r="BH6" s="664"/>
      <c r="BI6" s="664"/>
      <c r="BJ6" s="664"/>
      <c r="BK6" s="664"/>
      <c r="BL6" s="664"/>
      <c r="BM6" s="664"/>
      <c r="BN6" s="665"/>
      <c r="BO6" s="699">
        <v>100</v>
      </c>
      <c r="BP6" s="699"/>
      <c r="BQ6" s="699"/>
      <c r="BR6" s="699"/>
      <c r="BS6" s="700">
        <v>27326</v>
      </c>
      <c r="BT6" s="700"/>
      <c r="BU6" s="700"/>
      <c r="BV6" s="700"/>
      <c r="BW6" s="700"/>
      <c r="BX6" s="700"/>
      <c r="BY6" s="700"/>
      <c r="BZ6" s="700"/>
      <c r="CA6" s="700"/>
      <c r="CB6" s="731"/>
      <c r="CD6" s="712" t="s">
        <v>241</v>
      </c>
      <c r="CE6" s="713"/>
      <c r="CF6" s="713"/>
      <c r="CG6" s="713"/>
      <c r="CH6" s="713"/>
      <c r="CI6" s="713"/>
      <c r="CJ6" s="713"/>
      <c r="CK6" s="713"/>
      <c r="CL6" s="713"/>
      <c r="CM6" s="713"/>
      <c r="CN6" s="713"/>
      <c r="CO6" s="713"/>
      <c r="CP6" s="713"/>
      <c r="CQ6" s="714"/>
      <c r="CR6" s="663">
        <v>159553</v>
      </c>
      <c r="CS6" s="664"/>
      <c r="CT6" s="664"/>
      <c r="CU6" s="664"/>
      <c r="CV6" s="664"/>
      <c r="CW6" s="664"/>
      <c r="CX6" s="664"/>
      <c r="CY6" s="665"/>
      <c r="CZ6" s="739">
        <v>0.8</v>
      </c>
      <c r="DA6" s="722"/>
      <c r="DB6" s="722"/>
      <c r="DC6" s="741"/>
      <c r="DD6" s="669" t="s">
        <v>182</v>
      </c>
      <c r="DE6" s="664"/>
      <c r="DF6" s="664"/>
      <c r="DG6" s="664"/>
      <c r="DH6" s="664"/>
      <c r="DI6" s="664"/>
      <c r="DJ6" s="664"/>
      <c r="DK6" s="664"/>
      <c r="DL6" s="664"/>
      <c r="DM6" s="664"/>
      <c r="DN6" s="664"/>
      <c r="DO6" s="664"/>
      <c r="DP6" s="665"/>
      <c r="DQ6" s="669">
        <v>159072</v>
      </c>
      <c r="DR6" s="664"/>
      <c r="DS6" s="664"/>
      <c r="DT6" s="664"/>
      <c r="DU6" s="664"/>
      <c r="DV6" s="664"/>
      <c r="DW6" s="664"/>
      <c r="DX6" s="664"/>
      <c r="DY6" s="664"/>
      <c r="DZ6" s="664"/>
      <c r="EA6" s="664"/>
      <c r="EB6" s="664"/>
      <c r="EC6" s="698"/>
    </row>
    <row r="7" spans="2:143" ht="11.25" customHeight="1" x14ac:dyDescent="0.15">
      <c r="B7" s="660" t="s">
        <v>242</v>
      </c>
      <c r="C7" s="661"/>
      <c r="D7" s="661"/>
      <c r="E7" s="661"/>
      <c r="F7" s="661"/>
      <c r="G7" s="661"/>
      <c r="H7" s="661"/>
      <c r="I7" s="661"/>
      <c r="J7" s="661"/>
      <c r="K7" s="661"/>
      <c r="L7" s="661"/>
      <c r="M7" s="661"/>
      <c r="N7" s="661"/>
      <c r="O7" s="661"/>
      <c r="P7" s="661"/>
      <c r="Q7" s="662"/>
      <c r="R7" s="663">
        <v>584</v>
      </c>
      <c r="S7" s="664"/>
      <c r="T7" s="664"/>
      <c r="U7" s="664"/>
      <c r="V7" s="664"/>
      <c r="W7" s="664"/>
      <c r="X7" s="664"/>
      <c r="Y7" s="665"/>
      <c r="Z7" s="699">
        <v>0</v>
      </c>
      <c r="AA7" s="699"/>
      <c r="AB7" s="699"/>
      <c r="AC7" s="699"/>
      <c r="AD7" s="700">
        <v>584</v>
      </c>
      <c r="AE7" s="700"/>
      <c r="AF7" s="700"/>
      <c r="AG7" s="700"/>
      <c r="AH7" s="700"/>
      <c r="AI7" s="700"/>
      <c r="AJ7" s="700"/>
      <c r="AK7" s="700"/>
      <c r="AL7" s="666">
        <v>0</v>
      </c>
      <c r="AM7" s="667"/>
      <c r="AN7" s="667"/>
      <c r="AO7" s="701"/>
      <c r="AP7" s="660" t="s">
        <v>243</v>
      </c>
      <c r="AQ7" s="661"/>
      <c r="AR7" s="661"/>
      <c r="AS7" s="661"/>
      <c r="AT7" s="661"/>
      <c r="AU7" s="661"/>
      <c r="AV7" s="661"/>
      <c r="AW7" s="661"/>
      <c r="AX7" s="661"/>
      <c r="AY7" s="661"/>
      <c r="AZ7" s="661"/>
      <c r="BA7" s="661"/>
      <c r="BB7" s="661"/>
      <c r="BC7" s="661"/>
      <c r="BD7" s="661"/>
      <c r="BE7" s="661"/>
      <c r="BF7" s="662"/>
      <c r="BG7" s="663">
        <v>904903</v>
      </c>
      <c r="BH7" s="664"/>
      <c r="BI7" s="664"/>
      <c r="BJ7" s="664"/>
      <c r="BK7" s="664"/>
      <c r="BL7" s="664"/>
      <c r="BM7" s="664"/>
      <c r="BN7" s="665"/>
      <c r="BO7" s="699">
        <v>19.2</v>
      </c>
      <c r="BP7" s="699"/>
      <c r="BQ7" s="699"/>
      <c r="BR7" s="699"/>
      <c r="BS7" s="700">
        <v>27326</v>
      </c>
      <c r="BT7" s="700"/>
      <c r="BU7" s="700"/>
      <c r="BV7" s="700"/>
      <c r="BW7" s="700"/>
      <c r="BX7" s="700"/>
      <c r="BY7" s="700"/>
      <c r="BZ7" s="700"/>
      <c r="CA7" s="700"/>
      <c r="CB7" s="731"/>
      <c r="CD7" s="660" t="s">
        <v>244</v>
      </c>
      <c r="CE7" s="661"/>
      <c r="CF7" s="661"/>
      <c r="CG7" s="661"/>
      <c r="CH7" s="661"/>
      <c r="CI7" s="661"/>
      <c r="CJ7" s="661"/>
      <c r="CK7" s="661"/>
      <c r="CL7" s="661"/>
      <c r="CM7" s="661"/>
      <c r="CN7" s="661"/>
      <c r="CO7" s="661"/>
      <c r="CP7" s="661"/>
      <c r="CQ7" s="662"/>
      <c r="CR7" s="663">
        <v>3820520</v>
      </c>
      <c r="CS7" s="664"/>
      <c r="CT7" s="664"/>
      <c r="CU7" s="664"/>
      <c r="CV7" s="664"/>
      <c r="CW7" s="664"/>
      <c r="CX7" s="664"/>
      <c r="CY7" s="665"/>
      <c r="CZ7" s="699">
        <v>18.899999999999999</v>
      </c>
      <c r="DA7" s="699"/>
      <c r="DB7" s="699"/>
      <c r="DC7" s="699"/>
      <c r="DD7" s="669">
        <v>149720</v>
      </c>
      <c r="DE7" s="664"/>
      <c r="DF7" s="664"/>
      <c r="DG7" s="664"/>
      <c r="DH7" s="664"/>
      <c r="DI7" s="664"/>
      <c r="DJ7" s="664"/>
      <c r="DK7" s="664"/>
      <c r="DL7" s="664"/>
      <c r="DM7" s="664"/>
      <c r="DN7" s="664"/>
      <c r="DO7" s="664"/>
      <c r="DP7" s="665"/>
      <c r="DQ7" s="669">
        <v>2485564</v>
      </c>
      <c r="DR7" s="664"/>
      <c r="DS7" s="664"/>
      <c r="DT7" s="664"/>
      <c r="DU7" s="664"/>
      <c r="DV7" s="664"/>
      <c r="DW7" s="664"/>
      <c r="DX7" s="664"/>
      <c r="DY7" s="664"/>
      <c r="DZ7" s="664"/>
      <c r="EA7" s="664"/>
      <c r="EB7" s="664"/>
      <c r="EC7" s="698"/>
    </row>
    <row r="8" spans="2:143" ht="11.25" customHeight="1" x14ac:dyDescent="0.15">
      <c r="B8" s="660" t="s">
        <v>245</v>
      </c>
      <c r="C8" s="661"/>
      <c r="D8" s="661"/>
      <c r="E8" s="661"/>
      <c r="F8" s="661"/>
      <c r="G8" s="661"/>
      <c r="H8" s="661"/>
      <c r="I8" s="661"/>
      <c r="J8" s="661"/>
      <c r="K8" s="661"/>
      <c r="L8" s="661"/>
      <c r="M8" s="661"/>
      <c r="N8" s="661"/>
      <c r="O8" s="661"/>
      <c r="P8" s="661"/>
      <c r="Q8" s="662"/>
      <c r="R8" s="663">
        <v>6267</v>
      </c>
      <c r="S8" s="664"/>
      <c r="T8" s="664"/>
      <c r="U8" s="664"/>
      <c r="V8" s="664"/>
      <c r="W8" s="664"/>
      <c r="X8" s="664"/>
      <c r="Y8" s="665"/>
      <c r="Z8" s="699">
        <v>0</v>
      </c>
      <c r="AA8" s="699"/>
      <c r="AB8" s="699"/>
      <c r="AC8" s="699"/>
      <c r="AD8" s="700">
        <v>6267</v>
      </c>
      <c r="AE8" s="700"/>
      <c r="AF8" s="700"/>
      <c r="AG8" s="700"/>
      <c r="AH8" s="700"/>
      <c r="AI8" s="700"/>
      <c r="AJ8" s="700"/>
      <c r="AK8" s="700"/>
      <c r="AL8" s="666">
        <v>0.1</v>
      </c>
      <c r="AM8" s="667"/>
      <c r="AN8" s="667"/>
      <c r="AO8" s="701"/>
      <c r="AP8" s="660" t="s">
        <v>246</v>
      </c>
      <c r="AQ8" s="661"/>
      <c r="AR8" s="661"/>
      <c r="AS8" s="661"/>
      <c r="AT8" s="661"/>
      <c r="AU8" s="661"/>
      <c r="AV8" s="661"/>
      <c r="AW8" s="661"/>
      <c r="AX8" s="661"/>
      <c r="AY8" s="661"/>
      <c r="AZ8" s="661"/>
      <c r="BA8" s="661"/>
      <c r="BB8" s="661"/>
      <c r="BC8" s="661"/>
      <c r="BD8" s="661"/>
      <c r="BE8" s="661"/>
      <c r="BF8" s="662"/>
      <c r="BG8" s="663">
        <v>36000</v>
      </c>
      <c r="BH8" s="664"/>
      <c r="BI8" s="664"/>
      <c r="BJ8" s="664"/>
      <c r="BK8" s="664"/>
      <c r="BL8" s="664"/>
      <c r="BM8" s="664"/>
      <c r="BN8" s="665"/>
      <c r="BO8" s="699">
        <v>0.8</v>
      </c>
      <c r="BP8" s="699"/>
      <c r="BQ8" s="699"/>
      <c r="BR8" s="699"/>
      <c r="BS8" s="700" t="s">
        <v>247</v>
      </c>
      <c r="BT8" s="700"/>
      <c r="BU8" s="700"/>
      <c r="BV8" s="700"/>
      <c r="BW8" s="700"/>
      <c r="BX8" s="700"/>
      <c r="BY8" s="700"/>
      <c r="BZ8" s="700"/>
      <c r="CA8" s="700"/>
      <c r="CB8" s="731"/>
      <c r="CD8" s="660" t="s">
        <v>248</v>
      </c>
      <c r="CE8" s="661"/>
      <c r="CF8" s="661"/>
      <c r="CG8" s="661"/>
      <c r="CH8" s="661"/>
      <c r="CI8" s="661"/>
      <c r="CJ8" s="661"/>
      <c r="CK8" s="661"/>
      <c r="CL8" s="661"/>
      <c r="CM8" s="661"/>
      <c r="CN8" s="661"/>
      <c r="CO8" s="661"/>
      <c r="CP8" s="661"/>
      <c r="CQ8" s="662"/>
      <c r="CR8" s="663">
        <v>5713280</v>
      </c>
      <c r="CS8" s="664"/>
      <c r="CT8" s="664"/>
      <c r="CU8" s="664"/>
      <c r="CV8" s="664"/>
      <c r="CW8" s="664"/>
      <c r="CX8" s="664"/>
      <c r="CY8" s="665"/>
      <c r="CZ8" s="699">
        <v>28.3</v>
      </c>
      <c r="DA8" s="699"/>
      <c r="DB8" s="699"/>
      <c r="DC8" s="699"/>
      <c r="DD8" s="669">
        <v>56909</v>
      </c>
      <c r="DE8" s="664"/>
      <c r="DF8" s="664"/>
      <c r="DG8" s="664"/>
      <c r="DH8" s="664"/>
      <c r="DI8" s="664"/>
      <c r="DJ8" s="664"/>
      <c r="DK8" s="664"/>
      <c r="DL8" s="664"/>
      <c r="DM8" s="664"/>
      <c r="DN8" s="664"/>
      <c r="DO8" s="664"/>
      <c r="DP8" s="665"/>
      <c r="DQ8" s="669">
        <v>2464742</v>
      </c>
      <c r="DR8" s="664"/>
      <c r="DS8" s="664"/>
      <c r="DT8" s="664"/>
      <c r="DU8" s="664"/>
      <c r="DV8" s="664"/>
      <c r="DW8" s="664"/>
      <c r="DX8" s="664"/>
      <c r="DY8" s="664"/>
      <c r="DZ8" s="664"/>
      <c r="EA8" s="664"/>
      <c r="EB8" s="664"/>
      <c r="EC8" s="698"/>
    </row>
    <row r="9" spans="2:143" ht="11.25" customHeight="1" x14ac:dyDescent="0.15">
      <c r="B9" s="660" t="s">
        <v>249</v>
      </c>
      <c r="C9" s="661"/>
      <c r="D9" s="661"/>
      <c r="E9" s="661"/>
      <c r="F9" s="661"/>
      <c r="G9" s="661"/>
      <c r="H9" s="661"/>
      <c r="I9" s="661"/>
      <c r="J9" s="661"/>
      <c r="K9" s="661"/>
      <c r="L9" s="661"/>
      <c r="M9" s="661"/>
      <c r="N9" s="661"/>
      <c r="O9" s="661"/>
      <c r="P9" s="661"/>
      <c r="Q9" s="662"/>
      <c r="R9" s="663">
        <v>6047</v>
      </c>
      <c r="S9" s="664"/>
      <c r="T9" s="664"/>
      <c r="U9" s="664"/>
      <c r="V9" s="664"/>
      <c r="W9" s="664"/>
      <c r="X9" s="664"/>
      <c r="Y9" s="665"/>
      <c r="Z9" s="699">
        <v>0</v>
      </c>
      <c r="AA9" s="699"/>
      <c r="AB9" s="699"/>
      <c r="AC9" s="699"/>
      <c r="AD9" s="700">
        <v>6047</v>
      </c>
      <c r="AE9" s="700"/>
      <c r="AF9" s="700"/>
      <c r="AG9" s="700"/>
      <c r="AH9" s="700"/>
      <c r="AI9" s="700"/>
      <c r="AJ9" s="700"/>
      <c r="AK9" s="700"/>
      <c r="AL9" s="666">
        <v>0.1</v>
      </c>
      <c r="AM9" s="667"/>
      <c r="AN9" s="667"/>
      <c r="AO9" s="701"/>
      <c r="AP9" s="660" t="s">
        <v>250</v>
      </c>
      <c r="AQ9" s="661"/>
      <c r="AR9" s="661"/>
      <c r="AS9" s="661"/>
      <c r="AT9" s="661"/>
      <c r="AU9" s="661"/>
      <c r="AV9" s="661"/>
      <c r="AW9" s="661"/>
      <c r="AX9" s="661"/>
      <c r="AY9" s="661"/>
      <c r="AZ9" s="661"/>
      <c r="BA9" s="661"/>
      <c r="BB9" s="661"/>
      <c r="BC9" s="661"/>
      <c r="BD9" s="661"/>
      <c r="BE9" s="661"/>
      <c r="BF9" s="662"/>
      <c r="BG9" s="663">
        <v>712725</v>
      </c>
      <c r="BH9" s="664"/>
      <c r="BI9" s="664"/>
      <c r="BJ9" s="664"/>
      <c r="BK9" s="664"/>
      <c r="BL9" s="664"/>
      <c r="BM9" s="664"/>
      <c r="BN9" s="665"/>
      <c r="BO9" s="699">
        <v>15.1</v>
      </c>
      <c r="BP9" s="699"/>
      <c r="BQ9" s="699"/>
      <c r="BR9" s="699"/>
      <c r="BS9" s="700" t="s">
        <v>141</v>
      </c>
      <c r="BT9" s="700"/>
      <c r="BU9" s="700"/>
      <c r="BV9" s="700"/>
      <c r="BW9" s="700"/>
      <c r="BX9" s="700"/>
      <c r="BY9" s="700"/>
      <c r="BZ9" s="700"/>
      <c r="CA9" s="700"/>
      <c r="CB9" s="731"/>
      <c r="CD9" s="660" t="s">
        <v>251</v>
      </c>
      <c r="CE9" s="661"/>
      <c r="CF9" s="661"/>
      <c r="CG9" s="661"/>
      <c r="CH9" s="661"/>
      <c r="CI9" s="661"/>
      <c r="CJ9" s="661"/>
      <c r="CK9" s="661"/>
      <c r="CL9" s="661"/>
      <c r="CM9" s="661"/>
      <c r="CN9" s="661"/>
      <c r="CO9" s="661"/>
      <c r="CP9" s="661"/>
      <c r="CQ9" s="662"/>
      <c r="CR9" s="663">
        <v>1712520</v>
      </c>
      <c r="CS9" s="664"/>
      <c r="CT9" s="664"/>
      <c r="CU9" s="664"/>
      <c r="CV9" s="664"/>
      <c r="CW9" s="664"/>
      <c r="CX9" s="664"/>
      <c r="CY9" s="665"/>
      <c r="CZ9" s="699">
        <v>8.5</v>
      </c>
      <c r="DA9" s="699"/>
      <c r="DB9" s="699"/>
      <c r="DC9" s="699"/>
      <c r="DD9" s="669">
        <v>18441</v>
      </c>
      <c r="DE9" s="664"/>
      <c r="DF9" s="664"/>
      <c r="DG9" s="664"/>
      <c r="DH9" s="664"/>
      <c r="DI9" s="664"/>
      <c r="DJ9" s="664"/>
      <c r="DK9" s="664"/>
      <c r="DL9" s="664"/>
      <c r="DM9" s="664"/>
      <c r="DN9" s="664"/>
      <c r="DO9" s="664"/>
      <c r="DP9" s="665"/>
      <c r="DQ9" s="669">
        <v>1371069</v>
      </c>
      <c r="DR9" s="664"/>
      <c r="DS9" s="664"/>
      <c r="DT9" s="664"/>
      <c r="DU9" s="664"/>
      <c r="DV9" s="664"/>
      <c r="DW9" s="664"/>
      <c r="DX9" s="664"/>
      <c r="DY9" s="664"/>
      <c r="DZ9" s="664"/>
      <c r="EA9" s="664"/>
      <c r="EB9" s="664"/>
      <c r="EC9" s="698"/>
    </row>
    <row r="10" spans="2:143" ht="11.25" customHeight="1" x14ac:dyDescent="0.15">
      <c r="B10" s="660" t="s">
        <v>252</v>
      </c>
      <c r="C10" s="661"/>
      <c r="D10" s="661"/>
      <c r="E10" s="661"/>
      <c r="F10" s="661"/>
      <c r="G10" s="661"/>
      <c r="H10" s="661"/>
      <c r="I10" s="661"/>
      <c r="J10" s="661"/>
      <c r="K10" s="661"/>
      <c r="L10" s="661"/>
      <c r="M10" s="661"/>
      <c r="N10" s="661"/>
      <c r="O10" s="661"/>
      <c r="P10" s="661"/>
      <c r="Q10" s="662"/>
      <c r="R10" s="663" t="s">
        <v>182</v>
      </c>
      <c r="S10" s="664"/>
      <c r="T10" s="664"/>
      <c r="U10" s="664"/>
      <c r="V10" s="664"/>
      <c r="W10" s="664"/>
      <c r="X10" s="664"/>
      <c r="Y10" s="665"/>
      <c r="Z10" s="699" t="s">
        <v>182</v>
      </c>
      <c r="AA10" s="699"/>
      <c r="AB10" s="699"/>
      <c r="AC10" s="699"/>
      <c r="AD10" s="700" t="s">
        <v>141</v>
      </c>
      <c r="AE10" s="700"/>
      <c r="AF10" s="700"/>
      <c r="AG10" s="700"/>
      <c r="AH10" s="700"/>
      <c r="AI10" s="700"/>
      <c r="AJ10" s="700"/>
      <c r="AK10" s="700"/>
      <c r="AL10" s="666" t="s">
        <v>182</v>
      </c>
      <c r="AM10" s="667"/>
      <c r="AN10" s="667"/>
      <c r="AO10" s="701"/>
      <c r="AP10" s="660" t="s">
        <v>253</v>
      </c>
      <c r="AQ10" s="661"/>
      <c r="AR10" s="661"/>
      <c r="AS10" s="661"/>
      <c r="AT10" s="661"/>
      <c r="AU10" s="661"/>
      <c r="AV10" s="661"/>
      <c r="AW10" s="661"/>
      <c r="AX10" s="661"/>
      <c r="AY10" s="661"/>
      <c r="AZ10" s="661"/>
      <c r="BA10" s="661"/>
      <c r="BB10" s="661"/>
      <c r="BC10" s="661"/>
      <c r="BD10" s="661"/>
      <c r="BE10" s="661"/>
      <c r="BF10" s="662"/>
      <c r="BG10" s="663">
        <v>60482</v>
      </c>
      <c r="BH10" s="664"/>
      <c r="BI10" s="664"/>
      <c r="BJ10" s="664"/>
      <c r="BK10" s="664"/>
      <c r="BL10" s="664"/>
      <c r="BM10" s="664"/>
      <c r="BN10" s="665"/>
      <c r="BO10" s="699">
        <v>1.3</v>
      </c>
      <c r="BP10" s="699"/>
      <c r="BQ10" s="699"/>
      <c r="BR10" s="699"/>
      <c r="BS10" s="700" t="s">
        <v>182</v>
      </c>
      <c r="BT10" s="700"/>
      <c r="BU10" s="700"/>
      <c r="BV10" s="700"/>
      <c r="BW10" s="700"/>
      <c r="BX10" s="700"/>
      <c r="BY10" s="700"/>
      <c r="BZ10" s="700"/>
      <c r="CA10" s="700"/>
      <c r="CB10" s="731"/>
      <c r="CD10" s="660" t="s">
        <v>254</v>
      </c>
      <c r="CE10" s="661"/>
      <c r="CF10" s="661"/>
      <c r="CG10" s="661"/>
      <c r="CH10" s="661"/>
      <c r="CI10" s="661"/>
      <c r="CJ10" s="661"/>
      <c r="CK10" s="661"/>
      <c r="CL10" s="661"/>
      <c r="CM10" s="661"/>
      <c r="CN10" s="661"/>
      <c r="CO10" s="661"/>
      <c r="CP10" s="661"/>
      <c r="CQ10" s="662"/>
      <c r="CR10" s="663">
        <v>17139</v>
      </c>
      <c r="CS10" s="664"/>
      <c r="CT10" s="664"/>
      <c r="CU10" s="664"/>
      <c r="CV10" s="664"/>
      <c r="CW10" s="664"/>
      <c r="CX10" s="664"/>
      <c r="CY10" s="665"/>
      <c r="CZ10" s="699">
        <v>0.1</v>
      </c>
      <c r="DA10" s="699"/>
      <c r="DB10" s="699"/>
      <c r="DC10" s="699"/>
      <c r="DD10" s="669">
        <v>4510</v>
      </c>
      <c r="DE10" s="664"/>
      <c r="DF10" s="664"/>
      <c r="DG10" s="664"/>
      <c r="DH10" s="664"/>
      <c r="DI10" s="664"/>
      <c r="DJ10" s="664"/>
      <c r="DK10" s="664"/>
      <c r="DL10" s="664"/>
      <c r="DM10" s="664"/>
      <c r="DN10" s="664"/>
      <c r="DO10" s="664"/>
      <c r="DP10" s="665"/>
      <c r="DQ10" s="669">
        <v>17139</v>
      </c>
      <c r="DR10" s="664"/>
      <c r="DS10" s="664"/>
      <c r="DT10" s="664"/>
      <c r="DU10" s="664"/>
      <c r="DV10" s="664"/>
      <c r="DW10" s="664"/>
      <c r="DX10" s="664"/>
      <c r="DY10" s="664"/>
      <c r="DZ10" s="664"/>
      <c r="EA10" s="664"/>
      <c r="EB10" s="664"/>
      <c r="EC10" s="698"/>
    </row>
    <row r="11" spans="2:143" ht="11.25" customHeight="1" x14ac:dyDescent="0.15">
      <c r="B11" s="660" t="s">
        <v>255</v>
      </c>
      <c r="C11" s="661"/>
      <c r="D11" s="661"/>
      <c r="E11" s="661"/>
      <c r="F11" s="661"/>
      <c r="G11" s="661"/>
      <c r="H11" s="661"/>
      <c r="I11" s="661"/>
      <c r="J11" s="661"/>
      <c r="K11" s="661"/>
      <c r="L11" s="661"/>
      <c r="M11" s="661"/>
      <c r="N11" s="661"/>
      <c r="O11" s="661"/>
      <c r="P11" s="661"/>
      <c r="Q11" s="662"/>
      <c r="R11" s="663">
        <v>531977</v>
      </c>
      <c r="S11" s="664"/>
      <c r="T11" s="664"/>
      <c r="U11" s="664"/>
      <c r="V11" s="664"/>
      <c r="W11" s="664"/>
      <c r="X11" s="664"/>
      <c r="Y11" s="665"/>
      <c r="Z11" s="666">
        <v>2.5</v>
      </c>
      <c r="AA11" s="667"/>
      <c r="AB11" s="667"/>
      <c r="AC11" s="668"/>
      <c r="AD11" s="669">
        <v>531977</v>
      </c>
      <c r="AE11" s="664"/>
      <c r="AF11" s="664"/>
      <c r="AG11" s="664"/>
      <c r="AH11" s="664"/>
      <c r="AI11" s="664"/>
      <c r="AJ11" s="664"/>
      <c r="AK11" s="665"/>
      <c r="AL11" s="666">
        <v>5.7</v>
      </c>
      <c r="AM11" s="667"/>
      <c r="AN11" s="667"/>
      <c r="AO11" s="701"/>
      <c r="AP11" s="660" t="s">
        <v>256</v>
      </c>
      <c r="AQ11" s="661"/>
      <c r="AR11" s="661"/>
      <c r="AS11" s="661"/>
      <c r="AT11" s="661"/>
      <c r="AU11" s="661"/>
      <c r="AV11" s="661"/>
      <c r="AW11" s="661"/>
      <c r="AX11" s="661"/>
      <c r="AY11" s="661"/>
      <c r="AZ11" s="661"/>
      <c r="BA11" s="661"/>
      <c r="BB11" s="661"/>
      <c r="BC11" s="661"/>
      <c r="BD11" s="661"/>
      <c r="BE11" s="661"/>
      <c r="BF11" s="662"/>
      <c r="BG11" s="663">
        <v>95696</v>
      </c>
      <c r="BH11" s="664"/>
      <c r="BI11" s="664"/>
      <c r="BJ11" s="664"/>
      <c r="BK11" s="664"/>
      <c r="BL11" s="664"/>
      <c r="BM11" s="664"/>
      <c r="BN11" s="665"/>
      <c r="BO11" s="699">
        <v>2</v>
      </c>
      <c r="BP11" s="699"/>
      <c r="BQ11" s="699"/>
      <c r="BR11" s="699"/>
      <c r="BS11" s="700">
        <v>27326</v>
      </c>
      <c r="BT11" s="700"/>
      <c r="BU11" s="700"/>
      <c r="BV11" s="700"/>
      <c r="BW11" s="700"/>
      <c r="BX11" s="700"/>
      <c r="BY11" s="700"/>
      <c r="BZ11" s="700"/>
      <c r="CA11" s="700"/>
      <c r="CB11" s="731"/>
      <c r="CD11" s="660" t="s">
        <v>257</v>
      </c>
      <c r="CE11" s="661"/>
      <c r="CF11" s="661"/>
      <c r="CG11" s="661"/>
      <c r="CH11" s="661"/>
      <c r="CI11" s="661"/>
      <c r="CJ11" s="661"/>
      <c r="CK11" s="661"/>
      <c r="CL11" s="661"/>
      <c r="CM11" s="661"/>
      <c r="CN11" s="661"/>
      <c r="CO11" s="661"/>
      <c r="CP11" s="661"/>
      <c r="CQ11" s="662"/>
      <c r="CR11" s="663">
        <v>1128837</v>
      </c>
      <c r="CS11" s="664"/>
      <c r="CT11" s="664"/>
      <c r="CU11" s="664"/>
      <c r="CV11" s="664"/>
      <c r="CW11" s="664"/>
      <c r="CX11" s="664"/>
      <c r="CY11" s="665"/>
      <c r="CZ11" s="699">
        <v>5.6</v>
      </c>
      <c r="DA11" s="699"/>
      <c r="DB11" s="699"/>
      <c r="DC11" s="699"/>
      <c r="DD11" s="669">
        <v>306585</v>
      </c>
      <c r="DE11" s="664"/>
      <c r="DF11" s="664"/>
      <c r="DG11" s="664"/>
      <c r="DH11" s="664"/>
      <c r="DI11" s="664"/>
      <c r="DJ11" s="664"/>
      <c r="DK11" s="664"/>
      <c r="DL11" s="664"/>
      <c r="DM11" s="664"/>
      <c r="DN11" s="664"/>
      <c r="DO11" s="664"/>
      <c r="DP11" s="665"/>
      <c r="DQ11" s="669">
        <v>601373</v>
      </c>
      <c r="DR11" s="664"/>
      <c r="DS11" s="664"/>
      <c r="DT11" s="664"/>
      <c r="DU11" s="664"/>
      <c r="DV11" s="664"/>
      <c r="DW11" s="664"/>
      <c r="DX11" s="664"/>
      <c r="DY11" s="664"/>
      <c r="DZ11" s="664"/>
      <c r="EA11" s="664"/>
      <c r="EB11" s="664"/>
      <c r="EC11" s="698"/>
    </row>
    <row r="12" spans="2:143" ht="11.25" customHeight="1" x14ac:dyDescent="0.15">
      <c r="B12" s="660" t="s">
        <v>258</v>
      </c>
      <c r="C12" s="661"/>
      <c r="D12" s="661"/>
      <c r="E12" s="661"/>
      <c r="F12" s="661"/>
      <c r="G12" s="661"/>
      <c r="H12" s="661"/>
      <c r="I12" s="661"/>
      <c r="J12" s="661"/>
      <c r="K12" s="661"/>
      <c r="L12" s="661"/>
      <c r="M12" s="661"/>
      <c r="N12" s="661"/>
      <c r="O12" s="661"/>
      <c r="P12" s="661"/>
      <c r="Q12" s="662"/>
      <c r="R12" s="663" t="s">
        <v>141</v>
      </c>
      <c r="S12" s="664"/>
      <c r="T12" s="664"/>
      <c r="U12" s="664"/>
      <c r="V12" s="664"/>
      <c r="W12" s="664"/>
      <c r="X12" s="664"/>
      <c r="Y12" s="665"/>
      <c r="Z12" s="699" t="s">
        <v>182</v>
      </c>
      <c r="AA12" s="699"/>
      <c r="AB12" s="699"/>
      <c r="AC12" s="699"/>
      <c r="AD12" s="700" t="s">
        <v>247</v>
      </c>
      <c r="AE12" s="700"/>
      <c r="AF12" s="700"/>
      <c r="AG12" s="700"/>
      <c r="AH12" s="700"/>
      <c r="AI12" s="700"/>
      <c r="AJ12" s="700"/>
      <c r="AK12" s="700"/>
      <c r="AL12" s="666" t="s">
        <v>182</v>
      </c>
      <c r="AM12" s="667"/>
      <c r="AN12" s="667"/>
      <c r="AO12" s="701"/>
      <c r="AP12" s="660" t="s">
        <v>259</v>
      </c>
      <c r="AQ12" s="661"/>
      <c r="AR12" s="661"/>
      <c r="AS12" s="661"/>
      <c r="AT12" s="661"/>
      <c r="AU12" s="661"/>
      <c r="AV12" s="661"/>
      <c r="AW12" s="661"/>
      <c r="AX12" s="661"/>
      <c r="AY12" s="661"/>
      <c r="AZ12" s="661"/>
      <c r="BA12" s="661"/>
      <c r="BB12" s="661"/>
      <c r="BC12" s="661"/>
      <c r="BD12" s="661"/>
      <c r="BE12" s="661"/>
      <c r="BF12" s="662"/>
      <c r="BG12" s="663">
        <v>3545529</v>
      </c>
      <c r="BH12" s="664"/>
      <c r="BI12" s="664"/>
      <c r="BJ12" s="664"/>
      <c r="BK12" s="664"/>
      <c r="BL12" s="664"/>
      <c r="BM12" s="664"/>
      <c r="BN12" s="665"/>
      <c r="BO12" s="699">
        <v>75.2</v>
      </c>
      <c r="BP12" s="699"/>
      <c r="BQ12" s="699"/>
      <c r="BR12" s="699"/>
      <c r="BS12" s="700" t="s">
        <v>182</v>
      </c>
      <c r="BT12" s="700"/>
      <c r="BU12" s="700"/>
      <c r="BV12" s="700"/>
      <c r="BW12" s="700"/>
      <c r="BX12" s="700"/>
      <c r="BY12" s="700"/>
      <c r="BZ12" s="700"/>
      <c r="CA12" s="700"/>
      <c r="CB12" s="731"/>
      <c r="CD12" s="660" t="s">
        <v>260</v>
      </c>
      <c r="CE12" s="661"/>
      <c r="CF12" s="661"/>
      <c r="CG12" s="661"/>
      <c r="CH12" s="661"/>
      <c r="CI12" s="661"/>
      <c r="CJ12" s="661"/>
      <c r="CK12" s="661"/>
      <c r="CL12" s="661"/>
      <c r="CM12" s="661"/>
      <c r="CN12" s="661"/>
      <c r="CO12" s="661"/>
      <c r="CP12" s="661"/>
      <c r="CQ12" s="662"/>
      <c r="CR12" s="663">
        <v>792092</v>
      </c>
      <c r="CS12" s="664"/>
      <c r="CT12" s="664"/>
      <c r="CU12" s="664"/>
      <c r="CV12" s="664"/>
      <c r="CW12" s="664"/>
      <c r="CX12" s="664"/>
      <c r="CY12" s="665"/>
      <c r="CZ12" s="699">
        <v>3.9</v>
      </c>
      <c r="DA12" s="699"/>
      <c r="DB12" s="699"/>
      <c r="DC12" s="699"/>
      <c r="DD12" s="669">
        <v>48276</v>
      </c>
      <c r="DE12" s="664"/>
      <c r="DF12" s="664"/>
      <c r="DG12" s="664"/>
      <c r="DH12" s="664"/>
      <c r="DI12" s="664"/>
      <c r="DJ12" s="664"/>
      <c r="DK12" s="664"/>
      <c r="DL12" s="664"/>
      <c r="DM12" s="664"/>
      <c r="DN12" s="664"/>
      <c r="DO12" s="664"/>
      <c r="DP12" s="665"/>
      <c r="DQ12" s="669">
        <v>520374</v>
      </c>
      <c r="DR12" s="664"/>
      <c r="DS12" s="664"/>
      <c r="DT12" s="664"/>
      <c r="DU12" s="664"/>
      <c r="DV12" s="664"/>
      <c r="DW12" s="664"/>
      <c r="DX12" s="664"/>
      <c r="DY12" s="664"/>
      <c r="DZ12" s="664"/>
      <c r="EA12" s="664"/>
      <c r="EB12" s="664"/>
      <c r="EC12" s="698"/>
    </row>
    <row r="13" spans="2:143" ht="11.25" customHeight="1" x14ac:dyDescent="0.15">
      <c r="B13" s="660" t="s">
        <v>261</v>
      </c>
      <c r="C13" s="661"/>
      <c r="D13" s="661"/>
      <c r="E13" s="661"/>
      <c r="F13" s="661"/>
      <c r="G13" s="661"/>
      <c r="H13" s="661"/>
      <c r="I13" s="661"/>
      <c r="J13" s="661"/>
      <c r="K13" s="661"/>
      <c r="L13" s="661"/>
      <c r="M13" s="661"/>
      <c r="N13" s="661"/>
      <c r="O13" s="661"/>
      <c r="P13" s="661"/>
      <c r="Q13" s="662"/>
      <c r="R13" s="663" t="s">
        <v>182</v>
      </c>
      <c r="S13" s="664"/>
      <c r="T13" s="664"/>
      <c r="U13" s="664"/>
      <c r="V13" s="664"/>
      <c r="W13" s="664"/>
      <c r="X13" s="664"/>
      <c r="Y13" s="665"/>
      <c r="Z13" s="699" t="s">
        <v>141</v>
      </c>
      <c r="AA13" s="699"/>
      <c r="AB13" s="699"/>
      <c r="AC13" s="699"/>
      <c r="AD13" s="700" t="s">
        <v>247</v>
      </c>
      <c r="AE13" s="700"/>
      <c r="AF13" s="700"/>
      <c r="AG13" s="700"/>
      <c r="AH13" s="700"/>
      <c r="AI13" s="700"/>
      <c r="AJ13" s="700"/>
      <c r="AK13" s="700"/>
      <c r="AL13" s="666" t="s">
        <v>182</v>
      </c>
      <c r="AM13" s="667"/>
      <c r="AN13" s="667"/>
      <c r="AO13" s="701"/>
      <c r="AP13" s="660" t="s">
        <v>262</v>
      </c>
      <c r="AQ13" s="661"/>
      <c r="AR13" s="661"/>
      <c r="AS13" s="661"/>
      <c r="AT13" s="661"/>
      <c r="AU13" s="661"/>
      <c r="AV13" s="661"/>
      <c r="AW13" s="661"/>
      <c r="AX13" s="661"/>
      <c r="AY13" s="661"/>
      <c r="AZ13" s="661"/>
      <c r="BA13" s="661"/>
      <c r="BB13" s="661"/>
      <c r="BC13" s="661"/>
      <c r="BD13" s="661"/>
      <c r="BE13" s="661"/>
      <c r="BF13" s="662"/>
      <c r="BG13" s="663">
        <v>3457290</v>
      </c>
      <c r="BH13" s="664"/>
      <c r="BI13" s="664"/>
      <c r="BJ13" s="664"/>
      <c r="BK13" s="664"/>
      <c r="BL13" s="664"/>
      <c r="BM13" s="664"/>
      <c r="BN13" s="665"/>
      <c r="BO13" s="699">
        <v>73.400000000000006</v>
      </c>
      <c r="BP13" s="699"/>
      <c r="BQ13" s="699"/>
      <c r="BR13" s="699"/>
      <c r="BS13" s="700" t="s">
        <v>182</v>
      </c>
      <c r="BT13" s="700"/>
      <c r="BU13" s="700"/>
      <c r="BV13" s="700"/>
      <c r="BW13" s="700"/>
      <c r="BX13" s="700"/>
      <c r="BY13" s="700"/>
      <c r="BZ13" s="700"/>
      <c r="CA13" s="700"/>
      <c r="CB13" s="731"/>
      <c r="CD13" s="660" t="s">
        <v>263</v>
      </c>
      <c r="CE13" s="661"/>
      <c r="CF13" s="661"/>
      <c r="CG13" s="661"/>
      <c r="CH13" s="661"/>
      <c r="CI13" s="661"/>
      <c r="CJ13" s="661"/>
      <c r="CK13" s="661"/>
      <c r="CL13" s="661"/>
      <c r="CM13" s="661"/>
      <c r="CN13" s="661"/>
      <c r="CO13" s="661"/>
      <c r="CP13" s="661"/>
      <c r="CQ13" s="662"/>
      <c r="CR13" s="663">
        <v>1199977</v>
      </c>
      <c r="CS13" s="664"/>
      <c r="CT13" s="664"/>
      <c r="CU13" s="664"/>
      <c r="CV13" s="664"/>
      <c r="CW13" s="664"/>
      <c r="CX13" s="664"/>
      <c r="CY13" s="665"/>
      <c r="CZ13" s="699">
        <v>5.9</v>
      </c>
      <c r="DA13" s="699"/>
      <c r="DB13" s="699"/>
      <c r="DC13" s="699"/>
      <c r="DD13" s="669">
        <v>693717</v>
      </c>
      <c r="DE13" s="664"/>
      <c r="DF13" s="664"/>
      <c r="DG13" s="664"/>
      <c r="DH13" s="664"/>
      <c r="DI13" s="664"/>
      <c r="DJ13" s="664"/>
      <c r="DK13" s="664"/>
      <c r="DL13" s="664"/>
      <c r="DM13" s="664"/>
      <c r="DN13" s="664"/>
      <c r="DO13" s="664"/>
      <c r="DP13" s="665"/>
      <c r="DQ13" s="669">
        <v>565116</v>
      </c>
      <c r="DR13" s="664"/>
      <c r="DS13" s="664"/>
      <c r="DT13" s="664"/>
      <c r="DU13" s="664"/>
      <c r="DV13" s="664"/>
      <c r="DW13" s="664"/>
      <c r="DX13" s="664"/>
      <c r="DY13" s="664"/>
      <c r="DZ13" s="664"/>
      <c r="EA13" s="664"/>
      <c r="EB13" s="664"/>
      <c r="EC13" s="698"/>
    </row>
    <row r="14" spans="2:143" ht="11.25" customHeight="1" x14ac:dyDescent="0.15">
      <c r="B14" s="660" t="s">
        <v>264</v>
      </c>
      <c r="C14" s="661"/>
      <c r="D14" s="661"/>
      <c r="E14" s="661"/>
      <c r="F14" s="661"/>
      <c r="G14" s="661"/>
      <c r="H14" s="661"/>
      <c r="I14" s="661"/>
      <c r="J14" s="661"/>
      <c r="K14" s="661"/>
      <c r="L14" s="661"/>
      <c r="M14" s="661"/>
      <c r="N14" s="661"/>
      <c r="O14" s="661"/>
      <c r="P14" s="661"/>
      <c r="Q14" s="662"/>
      <c r="R14" s="663">
        <v>274</v>
      </c>
      <c r="S14" s="664"/>
      <c r="T14" s="664"/>
      <c r="U14" s="664"/>
      <c r="V14" s="664"/>
      <c r="W14" s="664"/>
      <c r="X14" s="664"/>
      <c r="Y14" s="665"/>
      <c r="Z14" s="699">
        <v>0</v>
      </c>
      <c r="AA14" s="699"/>
      <c r="AB14" s="699"/>
      <c r="AC14" s="699"/>
      <c r="AD14" s="700">
        <v>274</v>
      </c>
      <c r="AE14" s="700"/>
      <c r="AF14" s="700"/>
      <c r="AG14" s="700"/>
      <c r="AH14" s="700"/>
      <c r="AI14" s="700"/>
      <c r="AJ14" s="700"/>
      <c r="AK14" s="700"/>
      <c r="AL14" s="666">
        <v>0</v>
      </c>
      <c r="AM14" s="667"/>
      <c r="AN14" s="667"/>
      <c r="AO14" s="701"/>
      <c r="AP14" s="660" t="s">
        <v>265</v>
      </c>
      <c r="AQ14" s="661"/>
      <c r="AR14" s="661"/>
      <c r="AS14" s="661"/>
      <c r="AT14" s="661"/>
      <c r="AU14" s="661"/>
      <c r="AV14" s="661"/>
      <c r="AW14" s="661"/>
      <c r="AX14" s="661"/>
      <c r="AY14" s="661"/>
      <c r="AZ14" s="661"/>
      <c r="BA14" s="661"/>
      <c r="BB14" s="661"/>
      <c r="BC14" s="661"/>
      <c r="BD14" s="661"/>
      <c r="BE14" s="661"/>
      <c r="BF14" s="662"/>
      <c r="BG14" s="663">
        <v>99931</v>
      </c>
      <c r="BH14" s="664"/>
      <c r="BI14" s="664"/>
      <c r="BJ14" s="664"/>
      <c r="BK14" s="664"/>
      <c r="BL14" s="664"/>
      <c r="BM14" s="664"/>
      <c r="BN14" s="665"/>
      <c r="BO14" s="699">
        <v>2.1</v>
      </c>
      <c r="BP14" s="699"/>
      <c r="BQ14" s="699"/>
      <c r="BR14" s="699"/>
      <c r="BS14" s="700" t="s">
        <v>247</v>
      </c>
      <c r="BT14" s="700"/>
      <c r="BU14" s="700"/>
      <c r="BV14" s="700"/>
      <c r="BW14" s="700"/>
      <c r="BX14" s="700"/>
      <c r="BY14" s="700"/>
      <c r="BZ14" s="700"/>
      <c r="CA14" s="700"/>
      <c r="CB14" s="731"/>
      <c r="CD14" s="660" t="s">
        <v>266</v>
      </c>
      <c r="CE14" s="661"/>
      <c r="CF14" s="661"/>
      <c r="CG14" s="661"/>
      <c r="CH14" s="661"/>
      <c r="CI14" s="661"/>
      <c r="CJ14" s="661"/>
      <c r="CK14" s="661"/>
      <c r="CL14" s="661"/>
      <c r="CM14" s="661"/>
      <c r="CN14" s="661"/>
      <c r="CO14" s="661"/>
      <c r="CP14" s="661"/>
      <c r="CQ14" s="662"/>
      <c r="CR14" s="663">
        <v>1014809</v>
      </c>
      <c r="CS14" s="664"/>
      <c r="CT14" s="664"/>
      <c r="CU14" s="664"/>
      <c r="CV14" s="664"/>
      <c r="CW14" s="664"/>
      <c r="CX14" s="664"/>
      <c r="CY14" s="665"/>
      <c r="CZ14" s="699">
        <v>5</v>
      </c>
      <c r="DA14" s="699"/>
      <c r="DB14" s="699"/>
      <c r="DC14" s="699"/>
      <c r="DD14" s="669">
        <v>441589</v>
      </c>
      <c r="DE14" s="664"/>
      <c r="DF14" s="664"/>
      <c r="DG14" s="664"/>
      <c r="DH14" s="664"/>
      <c r="DI14" s="664"/>
      <c r="DJ14" s="664"/>
      <c r="DK14" s="664"/>
      <c r="DL14" s="664"/>
      <c r="DM14" s="664"/>
      <c r="DN14" s="664"/>
      <c r="DO14" s="664"/>
      <c r="DP14" s="665"/>
      <c r="DQ14" s="669">
        <v>582370</v>
      </c>
      <c r="DR14" s="664"/>
      <c r="DS14" s="664"/>
      <c r="DT14" s="664"/>
      <c r="DU14" s="664"/>
      <c r="DV14" s="664"/>
      <c r="DW14" s="664"/>
      <c r="DX14" s="664"/>
      <c r="DY14" s="664"/>
      <c r="DZ14" s="664"/>
      <c r="EA14" s="664"/>
      <c r="EB14" s="664"/>
      <c r="EC14" s="698"/>
    </row>
    <row r="15" spans="2:143" ht="11.25" customHeight="1" x14ac:dyDescent="0.15">
      <c r="B15" s="660" t="s">
        <v>267</v>
      </c>
      <c r="C15" s="661"/>
      <c r="D15" s="661"/>
      <c r="E15" s="661"/>
      <c r="F15" s="661"/>
      <c r="G15" s="661"/>
      <c r="H15" s="661"/>
      <c r="I15" s="661"/>
      <c r="J15" s="661"/>
      <c r="K15" s="661"/>
      <c r="L15" s="661"/>
      <c r="M15" s="661"/>
      <c r="N15" s="661"/>
      <c r="O15" s="661"/>
      <c r="P15" s="661"/>
      <c r="Q15" s="662"/>
      <c r="R15" s="663" t="s">
        <v>141</v>
      </c>
      <c r="S15" s="664"/>
      <c r="T15" s="664"/>
      <c r="U15" s="664"/>
      <c r="V15" s="664"/>
      <c r="W15" s="664"/>
      <c r="X15" s="664"/>
      <c r="Y15" s="665"/>
      <c r="Z15" s="699" t="s">
        <v>182</v>
      </c>
      <c r="AA15" s="699"/>
      <c r="AB15" s="699"/>
      <c r="AC15" s="699"/>
      <c r="AD15" s="700" t="s">
        <v>182</v>
      </c>
      <c r="AE15" s="700"/>
      <c r="AF15" s="700"/>
      <c r="AG15" s="700"/>
      <c r="AH15" s="700"/>
      <c r="AI15" s="700"/>
      <c r="AJ15" s="700"/>
      <c r="AK15" s="700"/>
      <c r="AL15" s="666" t="s">
        <v>141</v>
      </c>
      <c r="AM15" s="667"/>
      <c r="AN15" s="667"/>
      <c r="AO15" s="701"/>
      <c r="AP15" s="660" t="s">
        <v>268</v>
      </c>
      <c r="AQ15" s="661"/>
      <c r="AR15" s="661"/>
      <c r="AS15" s="661"/>
      <c r="AT15" s="661"/>
      <c r="AU15" s="661"/>
      <c r="AV15" s="661"/>
      <c r="AW15" s="661"/>
      <c r="AX15" s="661"/>
      <c r="AY15" s="661"/>
      <c r="AZ15" s="661"/>
      <c r="BA15" s="661"/>
      <c r="BB15" s="661"/>
      <c r="BC15" s="661"/>
      <c r="BD15" s="661"/>
      <c r="BE15" s="661"/>
      <c r="BF15" s="662"/>
      <c r="BG15" s="663">
        <v>161593</v>
      </c>
      <c r="BH15" s="664"/>
      <c r="BI15" s="664"/>
      <c r="BJ15" s="664"/>
      <c r="BK15" s="664"/>
      <c r="BL15" s="664"/>
      <c r="BM15" s="664"/>
      <c r="BN15" s="665"/>
      <c r="BO15" s="699">
        <v>3.4</v>
      </c>
      <c r="BP15" s="699"/>
      <c r="BQ15" s="699"/>
      <c r="BR15" s="699"/>
      <c r="BS15" s="700" t="s">
        <v>182</v>
      </c>
      <c r="BT15" s="700"/>
      <c r="BU15" s="700"/>
      <c r="BV15" s="700"/>
      <c r="BW15" s="700"/>
      <c r="BX15" s="700"/>
      <c r="BY15" s="700"/>
      <c r="BZ15" s="700"/>
      <c r="CA15" s="700"/>
      <c r="CB15" s="731"/>
      <c r="CD15" s="660" t="s">
        <v>269</v>
      </c>
      <c r="CE15" s="661"/>
      <c r="CF15" s="661"/>
      <c r="CG15" s="661"/>
      <c r="CH15" s="661"/>
      <c r="CI15" s="661"/>
      <c r="CJ15" s="661"/>
      <c r="CK15" s="661"/>
      <c r="CL15" s="661"/>
      <c r="CM15" s="661"/>
      <c r="CN15" s="661"/>
      <c r="CO15" s="661"/>
      <c r="CP15" s="661"/>
      <c r="CQ15" s="662"/>
      <c r="CR15" s="663">
        <v>1582290</v>
      </c>
      <c r="CS15" s="664"/>
      <c r="CT15" s="664"/>
      <c r="CU15" s="664"/>
      <c r="CV15" s="664"/>
      <c r="CW15" s="664"/>
      <c r="CX15" s="664"/>
      <c r="CY15" s="665"/>
      <c r="CZ15" s="699">
        <v>7.8</v>
      </c>
      <c r="DA15" s="699"/>
      <c r="DB15" s="699"/>
      <c r="DC15" s="699"/>
      <c r="DD15" s="669">
        <v>404822</v>
      </c>
      <c r="DE15" s="664"/>
      <c r="DF15" s="664"/>
      <c r="DG15" s="664"/>
      <c r="DH15" s="664"/>
      <c r="DI15" s="664"/>
      <c r="DJ15" s="664"/>
      <c r="DK15" s="664"/>
      <c r="DL15" s="664"/>
      <c r="DM15" s="664"/>
      <c r="DN15" s="664"/>
      <c r="DO15" s="664"/>
      <c r="DP15" s="665"/>
      <c r="DQ15" s="669">
        <v>900338</v>
      </c>
      <c r="DR15" s="664"/>
      <c r="DS15" s="664"/>
      <c r="DT15" s="664"/>
      <c r="DU15" s="664"/>
      <c r="DV15" s="664"/>
      <c r="DW15" s="664"/>
      <c r="DX15" s="664"/>
      <c r="DY15" s="664"/>
      <c r="DZ15" s="664"/>
      <c r="EA15" s="664"/>
      <c r="EB15" s="664"/>
      <c r="EC15" s="698"/>
    </row>
    <row r="16" spans="2:143" ht="11.25" customHeight="1" x14ac:dyDescent="0.15">
      <c r="B16" s="660" t="s">
        <v>270</v>
      </c>
      <c r="C16" s="661"/>
      <c r="D16" s="661"/>
      <c r="E16" s="661"/>
      <c r="F16" s="661"/>
      <c r="G16" s="661"/>
      <c r="H16" s="661"/>
      <c r="I16" s="661"/>
      <c r="J16" s="661"/>
      <c r="K16" s="661"/>
      <c r="L16" s="661"/>
      <c r="M16" s="661"/>
      <c r="N16" s="661"/>
      <c r="O16" s="661"/>
      <c r="P16" s="661"/>
      <c r="Q16" s="662"/>
      <c r="R16" s="663">
        <v>8430</v>
      </c>
      <c r="S16" s="664"/>
      <c r="T16" s="664"/>
      <c r="U16" s="664"/>
      <c r="V16" s="664"/>
      <c r="W16" s="664"/>
      <c r="X16" s="664"/>
      <c r="Y16" s="665"/>
      <c r="Z16" s="699">
        <v>0</v>
      </c>
      <c r="AA16" s="699"/>
      <c r="AB16" s="699"/>
      <c r="AC16" s="699"/>
      <c r="AD16" s="700">
        <v>8430</v>
      </c>
      <c r="AE16" s="700"/>
      <c r="AF16" s="700"/>
      <c r="AG16" s="700"/>
      <c r="AH16" s="700"/>
      <c r="AI16" s="700"/>
      <c r="AJ16" s="700"/>
      <c r="AK16" s="700"/>
      <c r="AL16" s="666">
        <v>0.1</v>
      </c>
      <c r="AM16" s="667"/>
      <c r="AN16" s="667"/>
      <c r="AO16" s="701"/>
      <c r="AP16" s="660" t="s">
        <v>271</v>
      </c>
      <c r="AQ16" s="661"/>
      <c r="AR16" s="661"/>
      <c r="AS16" s="661"/>
      <c r="AT16" s="661"/>
      <c r="AU16" s="661"/>
      <c r="AV16" s="661"/>
      <c r="AW16" s="661"/>
      <c r="AX16" s="661"/>
      <c r="AY16" s="661"/>
      <c r="AZ16" s="661"/>
      <c r="BA16" s="661"/>
      <c r="BB16" s="661"/>
      <c r="BC16" s="661"/>
      <c r="BD16" s="661"/>
      <c r="BE16" s="661"/>
      <c r="BF16" s="662"/>
      <c r="BG16" s="663" t="s">
        <v>182</v>
      </c>
      <c r="BH16" s="664"/>
      <c r="BI16" s="664"/>
      <c r="BJ16" s="664"/>
      <c r="BK16" s="664"/>
      <c r="BL16" s="664"/>
      <c r="BM16" s="664"/>
      <c r="BN16" s="665"/>
      <c r="BO16" s="699" t="s">
        <v>182</v>
      </c>
      <c r="BP16" s="699"/>
      <c r="BQ16" s="699"/>
      <c r="BR16" s="699"/>
      <c r="BS16" s="700" t="s">
        <v>182</v>
      </c>
      <c r="BT16" s="700"/>
      <c r="BU16" s="700"/>
      <c r="BV16" s="700"/>
      <c r="BW16" s="700"/>
      <c r="BX16" s="700"/>
      <c r="BY16" s="700"/>
      <c r="BZ16" s="700"/>
      <c r="CA16" s="700"/>
      <c r="CB16" s="731"/>
      <c r="CD16" s="660" t="s">
        <v>272</v>
      </c>
      <c r="CE16" s="661"/>
      <c r="CF16" s="661"/>
      <c r="CG16" s="661"/>
      <c r="CH16" s="661"/>
      <c r="CI16" s="661"/>
      <c r="CJ16" s="661"/>
      <c r="CK16" s="661"/>
      <c r="CL16" s="661"/>
      <c r="CM16" s="661"/>
      <c r="CN16" s="661"/>
      <c r="CO16" s="661"/>
      <c r="CP16" s="661"/>
      <c r="CQ16" s="662"/>
      <c r="CR16" s="663">
        <v>671201</v>
      </c>
      <c r="CS16" s="664"/>
      <c r="CT16" s="664"/>
      <c r="CU16" s="664"/>
      <c r="CV16" s="664"/>
      <c r="CW16" s="664"/>
      <c r="CX16" s="664"/>
      <c r="CY16" s="665"/>
      <c r="CZ16" s="699">
        <v>3.3</v>
      </c>
      <c r="DA16" s="699"/>
      <c r="DB16" s="699"/>
      <c r="DC16" s="699"/>
      <c r="DD16" s="669" t="s">
        <v>141</v>
      </c>
      <c r="DE16" s="664"/>
      <c r="DF16" s="664"/>
      <c r="DG16" s="664"/>
      <c r="DH16" s="664"/>
      <c r="DI16" s="664"/>
      <c r="DJ16" s="664"/>
      <c r="DK16" s="664"/>
      <c r="DL16" s="664"/>
      <c r="DM16" s="664"/>
      <c r="DN16" s="664"/>
      <c r="DO16" s="664"/>
      <c r="DP16" s="665"/>
      <c r="DQ16" s="669">
        <v>52896</v>
      </c>
      <c r="DR16" s="664"/>
      <c r="DS16" s="664"/>
      <c r="DT16" s="664"/>
      <c r="DU16" s="664"/>
      <c r="DV16" s="664"/>
      <c r="DW16" s="664"/>
      <c r="DX16" s="664"/>
      <c r="DY16" s="664"/>
      <c r="DZ16" s="664"/>
      <c r="EA16" s="664"/>
      <c r="EB16" s="664"/>
      <c r="EC16" s="698"/>
    </row>
    <row r="17" spans="2:133" ht="11.25" customHeight="1" x14ac:dyDescent="0.15">
      <c r="B17" s="660" t="s">
        <v>273</v>
      </c>
      <c r="C17" s="661"/>
      <c r="D17" s="661"/>
      <c r="E17" s="661"/>
      <c r="F17" s="661"/>
      <c r="G17" s="661"/>
      <c r="H17" s="661"/>
      <c r="I17" s="661"/>
      <c r="J17" s="661"/>
      <c r="K17" s="661"/>
      <c r="L17" s="661"/>
      <c r="M17" s="661"/>
      <c r="N17" s="661"/>
      <c r="O17" s="661"/>
      <c r="P17" s="661"/>
      <c r="Q17" s="662"/>
      <c r="R17" s="663">
        <v>30947</v>
      </c>
      <c r="S17" s="664"/>
      <c r="T17" s="664"/>
      <c r="U17" s="664"/>
      <c r="V17" s="664"/>
      <c r="W17" s="664"/>
      <c r="X17" s="664"/>
      <c r="Y17" s="665"/>
      <c r="Z17" s="699">
        <v>0.1</v>
      </c>
      <c r="AA17" s="699"/>
      <c r="AB17" s="699"/>
      <c r="AC17" s="699"/>
      <c r="AD17" s="700">
        <v>30947</v>
      </c>
      <c r="AE17" s="700"/>
      <c r="AF17" s="700"/>
      <c r="AG17" s="700"/>
      <c r="AH17" s="700"/>
      <c r="AI17" s="700"/>
      <c r="AJ17" s="700"/>
      <c r="AK17" s="700"/>
      <c r="AL17" s="666">
        <v>0.3</v>
      </c>
      <c r="AM17" s="667"/>
      <c r="AN17" s="667"/>
      <c r="AO17" s="701"/>
      <c r="AP17" s="660" t="s">
        <v>274</v>
      </c>
      <c r="AQ17" s="661"/>
      <c r="AR17" s="661"/>
      <c r="AS17" s="661"/>
      <c r="AT17" s="661"/>
      <c r="AU17" s="661"/>
      <c r="AV17" s="661"/>
      <c r="AW17" s="661"/>
      <c r="AX17" s="661"/>
      <c r="AY17" s="661"/>
      <c r="AZ17" s="661"/>
      <c r="BA17" s="661"/>
      <c r="BB17" s="661"/>
      <c r="BC17" s="661"/>
      <c r="BD17" s="661"/>
      <c r="BE17" s="661"/>
      <c r="BF17" s="662"/>
      <c r="BG17" s="663" t="s">
        <v>141</v>
      </c>
      <c r="BH17" s="664"/>
      <c r="BI17" s="664"/>
      <c r="BJ17" s="664"/>
      <c r="BK17" s="664"/>
      <c r="BL17" s="664"/>
      <c r="BM17" s="664"/>
      <c r="BN17" s="665"/>
      <c r="BO17" s="699" t="s">
        <v>247</v>
      </c>
      <c r="BP17" s="699"/>
      <c r="BQ17" s="699"/>
      <c r="BR17" s="699"/>
      <c r="BS17" s="700" t="s">
        <v>182</v>
      </c>
      <c r="BT17" s="700"/>
      <c r="BU17" s="700"/>
      <c r="BV17" s="700"/>
      <c r="BW17" s="700"/>
      <c r="BX17" s="700"/>
      <c r="BY17" s="700"/>
      <c r="BZ17" s="700"/>
      <c r="CA17" s="700"/>
      <c r="CB17" s="731"/>
      <c r="CD17" s="660" t="s">
        <v>275</v>
      </c>
      <c r="CE17" s="661"/>
      <c r="CF17" s="661"/>
      <c r="CG17" s="661"/>
      <c r="CH17" s="661"/>
      <c r="CI17" s="661"/>
      <c r="CJ17" s="661"/>
      <c r="CK17" s="661"/>
      <c r="CL17" s="661"/>
      <c r="CM17" s="661"/>
      <c r="CN17" s="661"/>
      <c r="CO17" s="661"/>
      <c r="CP17" s="661"/>
      <c r="CQ17" s="662"/>
      <c r="CR17" s="663">
        <v>2362512</v>
      </c>
      <c r="CS17" s="664"/>
      <c r="CT17" s="664"/>
      <c r="CU17" s="664"/>
      <c r="CV17" s="664"/>
      <c r="CW17" s="664"/>
      <c r="CX17" s="664"/>
      <c r="CY17" s="665"/>
      <c r="CZ17" s="699">
        <v>11.7</v>
      </c>
      <c r="DA17" s="699"/>
      <c r="DB17" s="699"/>
      <c r="DC17" s="699"/>
      <c r="DD17" s="669" t="s">
        <v>141</v>
      </c>
      <c r="DE17" s="664"/>
      <c r="DF17" s="664"/>
      <c r="DG17" s="664"/>
      <c r="DH17" s="664"/>
      <c r="DI17" s="664"/>
      <c r="DJ17" s="664"/>
      <c r="DK17" s="664"/>
      <c r="DL17" s="664"/>
      <c r="DM17" s="664"/>
      <c r="DN17" s="664"/>
      <c r="DO17" s="664"/>
      <c r="DP17" s="665"/>
      <c r="DQ17" s="669">
        <v>2260826</v>
      </c>
      <c r="DR17" s="664"/>
      <c r="DS17" s="664"/>
      <c r="DT17" s="664"/>
      <c r="DU17" s="664"/>
      <c r="DV17" s="664"/>
      <c r="DW17" s="664"/>
      <c r="DX17" s="664"/>
      <c r="DY17" s="664"/>
      <c r="DZ17" s="664"/>
      <c r="EA17" s="664"/>
      <c r="EB17" s="664"/>
      <c r="EC17" s="698"/>
    </row>
    <row r="18" spans="2:133" ht="11.25" customHeight="1" x14ac:dyDescent="0.15">
      <c r="B18" s="660" t="s">
        <v>276</v>
      </c>
      <c r="C18" s="661"/>
      <c r="D18" s="661"/>
      <c r="E18" s="661"/>
      <c r="F18" s="661"/>
      <c r="G18" s="661"/>
      <c r="H18" s="661"/>
      <c r="I18" s="661"/>
      <c r="J18" s="661"/>
      <c r="K18" s="661"/>
      <c r="L18" s="661"/>
      <c r="M18" s="661"/>
      <c r="N18" s="661"/>
      <c r="O18" s="661"/>
      <c r="P18" s="661"/>
      <c r="Q18" s="662"/>
      <c r="R18" s="663">
        <v>14298</v>
      </c>
      <c r="S18" s="664"/>
      <c r="T18" s="664"/>
      <c r="U18" s="664"/>
      <c r="V18" s="664"/>
      <c r="W18" s="664"/>
      <c r="X18" s="664"/>
      <c r="Y18" s="665"/>
      <c r="Z18" s="699">
        <v>0.1</v>
      </c>
      <c r="AA18" s="699"/>
      <c r="AB18" s="699"/>
      <c r="AC18" s="699"/>
      <c r="AD18" s="700">
        <v>14298</v>
      </c>
      <c r="AE18" s="700"/>
      <c r="AF18" s="700"/>
      <c r="AG18" s="700"/>
      <c r="AH18" s="700"/>
      <c r="AI18" s="700"/>
      <c r="AJ18" s="700"/>
      <c r="AK18" s="700"/>
      <c r="AL18" s="666">
        <v>0.2</v>
      </c>
      <c r="AM18" s="667"/>
      <c r="AN18" s="667"/>
      <c r="AO18" s="701"/>
      <c r="AP18" s="660" t="s">
        <v>277</v>
      </c>
      <c r="AQ18" s="661"/>
      <c r="AR18" s="661"/>
      <c r="AS18" s="661"/>
      <c r="AT18" s="661"/>
      <c r="AU18" s="661"/>
      <c r="AV18" s="661"/>
      <c r="AW18" s="661"/>
      <c r="AX18" s="661"/>
      <c r="AY18" s="661"/>
      <c r="AZ18" s="661"/>
      <c r="BA18" s="661"/>
      <c r="BB18" s="661"/>
      <c r="BC18" s="661"/>
      <c r="BD18" s="661"/>
      <c r="BE18" s="661"/>
      <c r="BF18" s="662"/>
      <c r="BG18" s="663" t="s">
        <v>182</v>
      </c>
      <c r="BH18" s="664"/>
      <c r="BI18" s="664"/>
      <c r="BJ18" s="664"/>
      <c r="BK18" s="664"/>
      <c r="BL18" s="664"/>
      <c r="BM18" s="664"/>
      <c r="BN18" s="665"/>
      <c r="BO18" s="699" t="s">
        <v>182</v>
      </c>
      <c r="BP18" s="699"/>
      <c r="BQ18" s="699"/>
      <c r="BR18" s="699"/>
      <c r="BS18" s="700" t="s">
        <v>141</v>
      </c>
      <c r="BT18" s="700"/>
      <c r="BU18" s="700"/>
      <c r="BV18" s="700"/>
      <c r="BW18" s="700"/>
      <c r="BX18" s="700"/>
      <c r="BY18" s="700"/>
      <c r="BZ18" s="700"/>
      <c r="CA18" s="700"/>
      <c r="CB18" s="731"/>
      <c r="CD18" s="660" t="s">
        <v>278</v>
      </c>
      <c r="CE18" s="661"/>
      <c r="CF18" s="661"/>
      <c r="CG18" s="661"/>
      <c r="CH18" s="661"/>
      <c r="CI18" s="661"/>
      <c r="CJ18" s="661"/>
      <c r="CK18" s="661"/>
      <c r="CL18" s="661"/>
      <c r="CM18" s="661"/>
      <c r="CN18" s="661"/>
      <c r="CO18" s="661"/>
      <c r="CP18" s="661"/>
      <c r="CQ18" s="662"/>
      <c r="CR18" s="663" t="s">
        <v>182</v>
      </c>
      <c r="CS18" s="664"/>
      <c r="CT18" s="664"/>
      <c r="CU18" s="664"/>
      <c r="CV18" s="664"/>
      <c r="CW18" s="664"/>
      <c r="CX18" s="664"/>
      <c r="CY18" s="665"/>
      <c r="CZ18" s="699" t="s">
        <v>182</v>
      </c>
      <c r="DA18" s="699"/>
      <c r="DB18" s="699"/>
      <c r="DC18" s="699"/>
      <c r="DD18" s="669" t="s">
        <v>141</v>
      </c>
      <c r="DE18" s="664"/>
      <c r="DF18" s="664"/>
      <c r="DG18" s="664"/>
      <c r="DH18" s="664"/>
      <c r="DI18" s="664"/>
      <c r="DJ18" s="664"/>
      <c r="DK18" s="664"/>
      <c r="DL18" s="664"/>
      <c r="DM18" s="664"/>
      <c r="DN18" s="664"/>
      <c r="DO18" s="664"/>
      <c r="DP18" s="665"/>
      <c r="DQ18" s="669" t="s">
        <v>247</v>
      </c>
      <c r="DR18" s="664"/>
      <c r="DS18" s="664"/>
      <c r="DT18" s="664"/>
      <c r="DU18" s="664"/>
      <c r="DV18" s="664"/>
      <c r="DW18" s="664"/>
      <c r="DX18" s="664"/>
      <c r="DY18" s="664"/>
      <c r="DZ18" s="664"/>
      <c r="EA18" s="664"/>
      <c r="EB18" s="664"/>
      <c r="EC18" s="698"/>
    </row>
    <row r="19" spans="2:133" ht="11.25" customHeight="1" x14ac:dyDescent="0.15">
      <c r="B19" s="660" t="s">
        <v>279</v>
      </c>
      <c r="C19" s="661"/>
      <c r="D19" s="661"/>
      <c r="E19" s="661"/>
      <c r="F19" s="661"/>
      <c r="G19" s="661"/>
      <c r="H19" s="661"/>
      <c r="I19" s="661"/>
      <c r="J19" s="661"/>
      <c r="K19" s="661"/>
      <c r="L19" s="661"/>
      <c r="M19" s="661"/>
      <c r="N19" s="661"/>
      <c r="O19" s="661"/>
      <c r="P19" s="661"/>
      <c r="Q19" s="662"/>
      <c r="R19" s="663">
        <v>14298</v>
      </c>
      <c r="S19" s="664"/>
      <c r="T19" s="664"/>
      <c r="U19" s="664"/>
      <c r="V19" s="664"/>
      <c r="W19" s="664"/>
      <c r="X19" s="664"/>
      <c r="Y19" s="665"/>
      <c r="Z19" s="699">
        <v>0.1</v>
      </c>
      <c r="AA19" s="699"/>
      <c r="AB19" s="699"/>
      <c r="AC19" s="699"/>
      <c r="AD19" s="700">
        <v>14298</v>
      </c>
      <c r="AE19" s="700"/>
      <c r="AF19" s="700"/>
      <c r="AG19" s="700"/>
      <c r="AH19" s="700"/>
      <c r="AI19" s="700"/>
      <c r="AJ19" s="700"/>
      <c r="AK19" s="700"/>
      <c r="AL19" s="666">
        <v>0.2</v>
      </c>
      <c r="AM19" s="667"/>
      <c r="AN19" s="667"/>
      <c r="AO19" s="701"/>
      <c r="AP19" s="660" t="s">
        <v>280</v>
      </c>
      <c r="AQ19" s="661"/>
      <c r="AR19" s="661"/>
      <c r="AS19" s="661"/>
      <c r="AT19" s="661"/>
      <c r="AU19" s="661"/>
      <c r="AV19" s="661"/>
      <c r="AW19" s="661"/>
      <c r="AX19" s="661"/>
      <c r="AY19" s="661"/>
      <c r="AZ19" s="661"/>
      <c r="BA19" s="661"/>
      <c r="BB19" s="661"/>
      <c r="BC19" s="661"/>
      <c r="BD19" s="661"/>
      <c r="BE19" s="661"/>
      <c r="BF19" s="662"/>
      <c r="BG19" s="663">
        <v>411</v>
      </c>
      <c r="BH19" s="664"/>
      <c r="BI19" s="664"/>
      <c r="BJ19" s="664"/>
      <c r="BK19" s="664"/>
      <c r="BL19" s="664"/>
      <c r="BM19" s="664"/>
      <c r="BN19" s="665"/>
      <c r="BO19" s="699">
        <v>0</v>
      </c>
      <c r="BP19" s="699"/>
      <c r="BQ19" s="699"/>
      <c r="BR19" s="699"/>
      <c r="BS19" s="700" t="s">
        <v>182</v>
      </c>
      <c r="BT19" s="700"/>
      <c r="BU19" s="700"/>
      <c r="BV19" s="700"/>
      <c r="BW19" s="700"/>
      <c r="BX19" s="700"/>
      <c r="BY19" s="700"/>
      <c r="BZ19" s="700"/>
      <c r="CA19" s="700"/>
      <c r="CB19" s="731"/>
      <c r="CD19" s="660" t="s">
        <v>281</v>
      </c>
      <c r="CE19" s="661"/>
      <c r="CF19" s="661"/>
      <c r="CG19" s="661"/>
      <c r="CH19" s="661"/>
      <c r="CI19" s="661"/>
      <c r="CJ19" s="661"/>
      <c r="CK19" s="661"/>
      <c r="CL19" s="661"/>
      <c r="CM19" s="661"/>
      <c r="CN19" s="661"/>
      <c r="CO19" s="661"/>
      <c r="CP19" s="661"/>
      <c r="CQ19" s="662"/>
      <c r="CR19" s="663" t="s">
        <v>182</v>
      </c>
      <c r="CS19" s="664"/>
      <c r="CT19" s="664"/>
      <c r="CU19" s="664"/>
      <c r="CV19" s="664"/>
      <c r="CW19" s="664"/>
      <c r="CX19" s="664"/>
      <c r="CY19" s="665"/>
      <c r="CZ19" s="699" t="s">
        <v>182</v>
      </c>
      <c r="DA19" s="699"/>
      <c r="DB19" s="699"/>
      <c r="DC19" s="699"/>
      <c r="DD19" s="669" t="s">
        <v>182</v>
      </c>
      <c r="DE19" s="664"/>
      <c r="DF19" s="664"/>
      <c r="DG19" s="664"/>
      <c r="DH19" s="664"/>
      <c r="DI19" s="664"/>
      <c r="DJ19" s="664"/>
      <c r="DK19" s="664"/>
      <c r="DL19" s="664"/>
      <c r="DM19" s="664"/>
      <c r="DN19" s="664"/>
      <c r="DO19" s="664"/>
      <c r="DP19" s="665"/>
      <c r="DQ19" s="669" t="s">
        <v>247</v>
      </c>
      <c r="DR19" s="664"/>
      <c r="DS19" s="664"/>
      <c r="DT19" s="664"/>
      <c r="DU19" s="664"/>
      <c r="DV19" s="664"/>
      <c r="DW19" s="664"/>
      <c r="DX19" s="664"/>
      <c r="DY19" s="664"/>
      <c r="DZ19" s="664"/>
      <c r="EA19" s="664"/>
      <c r="EB19" s="664"/>
      <c r="EC19" s="698"/>
    </row>
    <row r="20" spans="2:133" ht="11.25" customHeight="1" x14ac:dyDescent="0.15">
      <c r="B20" s="732" t="s">
        <v>282</v>
      </c>
      <c r="C20" s="733"/>
      <c r="D20" s="733"/>
      <c r="E20" s="733"/>
      <c r="F20" s="733"/>
      <c r="G20" s="733"/>
      <c r="H20" s="733"/>
      <c r="I20" s="733"/>
      <c r="J20" s="733"/>
      <c r="K20" s="733"/>
      <c r="L20" s="733"/>
      <c r="M20" s="733"/>
      <c r="N20" s="733"/>
      <c r="O20" s="733"/>
      <c r="P20" s="733"/>
      <c r="Q20" s="734"/>
      <c r="R20" s="663" t="s">
        <v>182</v>
      </c>
      <c r="S20" s="664"/>
      <c r="T20" s="664"/>
      <c r="U20" s="664"/>
      <c r="V20" s="664"/>
      <c r="W20" s="664"/>
      <c r="X20" s="664"/>
      <c r="Y20" s="665"/>
      <c r="Z20" s="699" t="s">
        <v>141</v>
      </c>
      <c r="AA20" s="699"/>
      <c r="AB20" s="699"/>
      <c r="AC20" s="699"/>
      <c r="AD20" s="700" t="s">
        <v>182</v>
      </c>
      <c r="AE20" s="700"/>
      <c r="AF20" s="700"/>
      <c r="AG20" s="700"/>
      <c r="AH20" s="700"/>
      <c r="AI20" s="700"/>
      <c r="AJ20" s="700"/>
      <c r="AK20" s="700"/>
      <c r="AL20" s="666" t="s">
        <v>182</v>
      </c>
      <c r="AM20" s="667"/>
      <c r="AN20" s="667"/>
      <c r="AO20" s="701"/>
      <c r="AP20" s="660" t="s">
        <v>283</v>
      </c>
      <c r="AQ20" s="661"/>
      <c r="AR20" s="661"/>
      <c r="AS20" s="661"/>
      <c r="AT20" s="661"/>
      <c r="AU20" s="661"/>
      <c r="AV20" s="661"/>
      <c r="AW20" s="661"/>
      <c r="AX20" s="661"/>
      <c r="AY20" s="661"/>
      <c r="AZ20" s="661"/>
      <c r="BA20" s="661"/>
      <c r="BB20" s="661"/>
      <c r="BC20" s="661"/>
      <c r="BD20" s="661"/>
      <c r="BE20" s="661"/>
      <c r="BF20" s="662"/>
      <c r="BG20" s="663">
        <v>411</v>
      </c>
      <c r="BH20" s="664"/>
      <c r="BI20" s="664"/>
      <c r="BJ20" s="664"/>
      <c r="BK20" s="664"/>
      <c r="BL20" s="664"/>
      <c r="BM20" s="664"/>
      <c r="BN20" s="665"/>
      <c r="BO20" s="699">
        <v>0</v>
      </c>
      <c r="BP20" s="699"/>
      <c r="BQ20" s="699"/>
      <c r="BR20" s="699"/>
      <c r="BS20" s="700" t="s">
        <v>182</v>
      </c>
      <c r="BT20" s="700"/>
      <c r="BU20" s="700"/>
      <c r="BV20" s="700"/>
      <c r="BW20" s="700"/>
      <c r="BX20" s="700"/>
      <c r="BY20" s="700"/>
      <c r="BZ20" s="700"/>
      <c r="CA20" s="700"/>
      <c r="CB20" s="731"/>
      <c r="CD20" s="660" t="s">
        <v>284</v>
      </c>
      <c r="CE20" s="661"/>
      <c r="CF20" s="661"/>
      <c r="CG20" s="661"/>
      <c r="CH20" s="661"/>
      <c r="CI20" s="661"/>
      <c r="CJ20" s="661"/>
      <c r="CK20" s="661"/>
      <c r="CL20" s="661"/>
      <c r="CM20" s="661"/>
      <c r="CN20" s="661"/>
      <c r="CO20" s="661"/>
      <c r="CP20" s="661"/>
      <c r="CQ20" s="662"/>
      <c r="CR20" s="663">
        <v>20174730</v>
      </c>
      <c r="CS20" s="664"/>
      <c r="CT20" s="664"/>
      <c r="CU20" s="664"/>
      <c r="CV20" s="664"/>
      <c r="CW20" s="664"/>
      <c r="CX20" s="664"/>
      <c r="CY20" s="665"/>
      <c r="CZ20" s="699">
        <v>100</v>
      </c>
      <c r="DA20" s="699"/>
      <c r="DB20" s="699"/>
      <c r="DC20" s="699"/>
      <c r="DD20" s="669">
        <v>2124569</v>
      </c>
      <c r="DE20" s="664"/>
      <c r="DF20" s="664"/>
      <c r="DG20" s="664"/>
      <c r="DH20" s="664"/>
      <c r="DI20" s="664"/>
      <c r="DJ20" s="664"/>
      <c r="DK20" s="664"/>
      <c r="DL20" s="664"/>
      <c r="DM20" s="664"/>
      <c r="DN20" s="664"/>
      <c r="DO20" s="664"/>
      <c r="DP20" s="665"/>
      <c r="DQ20" s="669">
        <v>11980879</v>
      </c>
      <c r="DR20" s="664"/>
      <c r="DS20" s="664"/>
      <c r="DT20" s="664"/>
      <c r="DU20" s="664"/>
      <c r="DV20" s="664"/>
      <c r="DW20" s="664"/>
      <c r="DX20" s="664"/>
      <c r="DY20" s="664"/>
      <c r="DZ20" s="664"/>
      <c r="EA20" s="664"/>
      <c r="EB20" s="664"/>
      <c r="EC20" s="698"/>
    </row>
    <row r="21" spans="2:133" ht="11.25" customHeight="1" x14ac:dyDescent="0.15">
      <c r="B21" s="660" t="s">
        <v>285</v>
      </c>
      <c r="C21" s="661"/>
      <c r="D21" s="661"/>
      <c r="E21" s="661"/>
      <c r="F21" s="661"/>
      <c r="G21" s="661"/>
      <c r="H21" s="661"/>
      <c r="I21" s="661"/>
      <c r="J21" s="661"/>
      <c r="K21" s="661"/>
      <c r="L21" s="661"/>
      <c r="M21" s="661"/>
      <c r="N21" s="661"/>
      <c r="O21" s="661"/>
      <c r="P21" s="661"/>
      <c r="Q21" s="662"/>
      <c r="R21" s="663">
        <v>4959136</v>
      </c>
      <c r="S21" s="664"/>
      <c r="T21" s="664"/>
      <c r="U21" s="664"/>
      <c r="V21" s="664"/>
      <c r="W21" s="664"/>
      <c r="X21" s="664"/>
      <c r="Y21" s="665"/>
      <c r="Z21" s="699">
        <v>23.7</v>
      </c>
      <c r="AA21" s="699"/>
      <c r="AB21" s="699"/>
      <c r="AC21" s="699"/>
      <c r="AD21" s="700">
        <v>3761237</v>
      </c>
      <c r="AE21" s="700"/>
      <c r="AF21" s="700"/>
      <c r="AG21" s="700"/>
      <c r="AH21" s="700"/>
      <c r="AI21" s="700"/>
      <c r="AJ21" s="700"/>
      <c r="AK21" s="700"/>
      <c r="AL21" s="666">
        <v>40.5</v>
      </c>
      <c r="AM21" s="667"/>
      <c r="AN21" s="667"/>
      <c r="AO21" s="701"/>
      <c r="AP21" s="660" t="s">
        <v>286</v>
      </c>
      <c r="AQ21" s="735"/>
      <c r="AR21" s="735"/>
      <c r="AS21" s="735"/>
      <c r="AT21" s="735"/>
      <c r="AU21" s="735"/>
      <c r="AV21" s="735"/>
      <c r="AW21" s="735"/>
      <c r="AX21" s="735"/>
      <c r="AY21" s="735"/>
      <c r="AZ21" s="735"/>
      <c r="BA21" s="735"/>
      <c r="BB21" s="735"/>
      <c r="BC21" s="735"/>
      <c r="BD21" s="735"/>
      <c r="BE21" s="735"/>
      <c r="BF21" s="736"/>
      <c r="BG21" s="663">
        <v>410</v>
      </c>
      <c r="BH21" s="664"/>
      <c r="BI21" s="664"/>
      <c r="BJ21" s="664"/>
      <c r="BK21" s="664"/>
      <c r="BL21" s="664"/>
      <c r="BM21" s="664"/>
      <c r="BN21" s="665"/>
      <c r="BO21" s="699">
        <v>0</v>
      </c>
      <c r="BP21" s="699"/>
      <c r="BQ21" s="699"/>
      <c r="BR21" s="699"/>
      <c r="BS21" s="700" t="s">
        <v>141</v>
      </c>
      <c r="BT21" s="700"/>
      <c r="BU21" s="700"/>
      <c r="BV21" s="700"/>
      <c r="BW21" s="700"/>
      <c r="BX21" s="700"/>
      <c r="BY21" s="700"/>
      <c r="BZ21" s="700"/>
      <c r="CA21" s="700"/>
      <c r="CB21" s="731"/>
      <c r="CD21" s="644"/>
      <c r="CE21" s="645"/>
      <c r="CF21" s="645"/>
      <c r="CG21" s="645"/>
      <c r="CH21" s="645"/>
      <c r="CI21" s="645"/>
      <c r="CJ21" s="645"/>
      <c r="CK21" s="645"/>
      <c r="CL21" s="645"/>
      <c r="CM21" s="645"/>
      <c r="CN21" s="645"/>
      <c r="CO21" s="645"/>
      <c r="CP21" s="645"/>
      <c r="CQ21" s="64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60" t="s">
        <v>287</v>
      </c>
      <c r="C22" s="661"/>
      <c r="D22" s="661"/>
      <c r="E22" s="661"/>
      <c r="F22" s="661"/>
      <c r="G22" s="661"/>
      <c r="H22" s="661"/>
      <c r="I22" s="661"/>
      <c r="J22" s="661"/>
      <c r="K22" s="661"/>
      <c r="L22" s="661"/>
      <c r="M22" s="661"/>
      <c r="N22" s="661"/>
      <c r="O22" s="661"/>
      <c r="P22" s="661"/>
      <c r="Q22" s="662"/>
      <c r="R22" s="663">
        <v>3761237</v>
      </c>
      <c r="S22" s="664"/>
      <c r="T22" s="664"/>
      <c r="U22" s="664"/>
      <c r="V22" s="664"/>
      <c r="W22" s="664"/>
      <c r="X22" s="664"/>
      <c r="Y22" s="665"/>
      <c r="Z22" s="699">
        <v>17.899999999999999</v>
      </c>
      <c r="AA22" s="699"/>
      <c r="AB22" s="699"/>
      <c r="AC22" s="699"/>
      <c r="AD22" s="700">
        <v>3761237</v>
      </c>
      <c r="AE22" s="700"/>
      <c r="AF22" s="700"/>
      <c r="AG22" s="700"/>
      <c r="AH22" s="700"/>
      <c r="AI22" s="700"/>
      <c r="AJ22" s="700"/>
      <c r="AK22" s="700"/>
      <c r="AL22" s="666">
        <v>40.5</v>
      </c>
      <c r="AM22" s="667"/>
      <c r="AN22" s="667"/>
      <c r="AO22" s="701"/>
      <c r="AP22" s="660" t="s">
        <v>288</v>
      </c>
      <c r="AQ22" s="735"/>
      <c r="AR22" s="735"/>
      <c r="AS22" s="735"/>
      <c r="AT22" s="735"/>
      <c r="AU22" s="735"/>
      <c r="AV22" s="735"/>
      <c r="AW22" s="735"/>
      <c r="AX22" s="735"/>
      <c r="AY22" s="735"/>
      <c r="AZ22" s="735"/>
      <c r="BA22" s="735"/>
      <c r="BB22" s="735"/>
      <c r="BC22" s="735"/>
      <c r="BD22" s="735"/>
      <c r="BE22" s="735"/>
      <c r="BF22" s="736"/>
      <c r="BG22" s="663" t="s">
        <v>247</v>
      </c>
      <c r="BH22" s="664"/>
      <c r="BI22" s="664"/>
      <c r="BJ22" s="664"/>
      <c r="BK22" s="664"/>
      <c r="BL22" s="664"/>
      <c r="BM22" s="664"/>
      <c r="BN22" s="665"/>
      <c r="BO22" s="699" t="s">
        <v>182</v>
      </c>
      <c r="BP22" s="699"/>
      <c r="BQ22" s="699"/>
      <c r="BR22" s="699"/>
      <c r="BS22" s="700" t="s">
        <v>182</v>
      </c>
      <c r="BT22" s="700"/>
      <c r="BU22" s="700"/>
      <c r="BV22" s="700"/>
      <c r="BW22" s="700"/>
      <c r="BX22" s="700"/>
      <c r="BY22" s="700"/>
      <c r="BZ22" s="700"/>
      <c r="CA22" s="700"/>
      <c r="CB22" s="731"/>
      <c r="CD22" s="715" t="s">
        <v>289</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60" t="s">
        <v>290</v>
      </c>
      <c r="C23" s="661"/>
      <c r="D23" s="661"/>
      <c r="E23" s="661"/>
      <c r="F23" s="661"/>
      <c r="G23" s="661"/>
      <c r="H23" s="661"/>
      <c r="I23" s="661"/>
      <c r="J23" s="661"/>
      <c r="K23" s="661"/>
      <c r="L23" s="661"/>
      <c r="M23" s="661"/>
      <c r="N23" s="661"/>
      <c r="O23" s="661"/>
      <c r="P23" s="661"/>
      <c r="Q23" s="662"/>
      <c r="R23" s="663">
        <v>1197899</v>
      </c>
      <c r="S23" s="664"/>
      <c r="T23" s="664"/>
      <c r="U23" s="664"/>
      <c r="V23" s="664"/>
      <c r="W23" s="664"/>
      <c r="X23" s="664"/>
      <c r="Y23" s="665"/>
      <c r="Z23" s="699">
        <v>5.7</v>
      </c>
      <c r="AA23" s="699"/>
      <c r="AB23" s="699"/>
      <c r="AC23" s="699"/>
      <c r="AD23" s="700" t="s">
        <v>247</v>
      </c>
      <c r="AE23" s="700"/>
      <c r="AF23" s="700"/>
      <c r="AG23" s="700"/>
      <c r="AH23" s="700"/>
      <c r="AI23" s="700"/>
      <c r="AJ23" s="700"/>
      <c r="AK23" s="700"/>
      <c r="AL23" s="666" t="s">
        <v>182</v>
      </c>
      <c r="AM23" s="667"/>
      <c r="AN23" s="667"/>
      <c r="AO23" s="701"/>
      <c r="AP23" s="660" t="s">
        <v>291</v>
      </c>
      <c r="AQ23" s="735"/>
      <c r="AR23" s="735"/>
      <c r="AS23" s="735"/>
      <c r="AT23" s="735"/>
      <c r="AU23" s="735"/>
      <c r="AV23" s="735"/>
      <c r="AW23" s="735"/>
      <c r="AX23" s="735"/>
      <c r="AY23" s="735"/>
      <c r="AZ23" s="735"/>
      <c r="BA23" s="735"/>
      <c r="BB23" s="735"/>
      <c r="BC23" s="735"/>
      <c r="BD23" s="735"/>
      <c r="BE23" s="735"/>
      <c r="BF23" s="736"/>
      <c r="BG23" s="663">
        <v>1</v>
      </c>
      <c r="BH23" s="664"/>
      <c r="BI23" s="664"/>
      <c r="BJ23" s="664"/>
      <c r="BK23" s="664"/>
      <c r="BL23" s="664"/>
      <c r="BM23" s="664"/>
      <c r="BN23" s="665"/>
      <c r="BO23" s="699">
        <v>0</v>
      </c>
      <c r="BP23" s="699"/>
      <c r="BQ23" s="699"/>
      <c r="BR23" s="699"/>
      <c r="BS23" s="700" t="s">
        <v>141</v>
      </c>
      <c r="BT23" s="700"/>
      <c r="BU23" s="700"/>
      <c r="BV23" s="700"/>
      <c r="BW23" s="700"/>
      <c r="BX23" s="700"/>
      <c r="BY23" s="700"/>
      <c r="BZ23" s="700"/>
      <c r="CA23" s="700"/>
      <c r="CB23" s="731"/>
      <c r="CD23" s="715" t="s">
        <v>230</v>
      </c>
      <c r="CE23" s="716"/>
      <c r="CF23" s="716"/>
      <c r="CG23" s="716"/>
      <c r="CH23" s="716"/>
      <c r="CI23" s="716"/>
      <c r="CJ23" s="716"/>
      <c r="CK23" s="716"/>
      <c r="CL23" s="716"/>
      <c r="CM23" s="716"/>
      <c r="CN23" s="716"/>
      <c r="CO23" s="716"/>
      <c r="CP23" s="716"/>
      <c r="CQ23" s="717"/>
      <c r="CR23" s="715" t="s">
        <v>292</v>
      </c>
      <c r="CS23" s="716"/>
      <c r="CT23" s="716"/>
      <c r="CU23" s="716"/>
      <c r="CV23" s="716"/>
      <c r="CW23" s="716"/>
      <c r="CX23" s="716"/>
      <c r="CY23" s="717"/>
      <c r="CZ23" s="715" t="s">
        <v>293</v>
      </c>
      <c r="DA23" s="716"/>
      <c r="DB23" s="716"/>
      <c r="DC23" s="717"/>
      <c r="DD23" s="715" t="s">
        <v>294</v>
      </c>
      <c r="DE23" s="716"/>
      <c r="DF23" s="716"/>
      <c r="DG23" s="716"/>
      <c r="DH23" s="716"/>
      <c r="DI23" s="716"/>
      <c r="DJ23" s="716"/>
      <c r="DK23" s="717"/>
      <c r="DL23" s="747" t="s">
        <v>295</v>
      </c>
      <c r="DM23" s="748"/>
      <c r="DN23" s="748"/>
      <c r="DO23" s="748"/>
      <c r="DP23" s="748"/>
      <c r="DQ23" s="748"/>
      <c r="DR23" s="748"/>
      <c r="DS23" s="748"/>
      <c r="DT23" s="748"/>
      <c r="DU23" s="748"/>
      <c r="DV23" s="749"/>
      <c r="DW23" s="715" t="s">
        <v>296</v>
      </c>
      <c r="DX23" s="716"/>
      <c r="DY23" s="716"/>
      <c r="DZ23" s="716"/>
      <c r="EA23" s="716"/>
      <c r="EB23" s="716"/>
      <c r="EC23" s="717"/>
    </row>
    <row r="24" spans="2:133" ht="11.25" customHeight="1" x14ac:dyDescent="0.15">
      <c r="B24" s="660" t="s">
        <v>297</v>
      </c>
      <c r="C24" s="661"/>
      <c r="D24" s="661"/>
      <c r="E24" s="661"/>
      <c r="F24" s="661"/>
      <c r="G24" s="661"/>
      <c r="H24" s="661"/>
      <c r="I24" s="661"/>
      <c r="J24" s="661"/>
      <c r="K24" s="661"/>
      <c r="L24" s="661"/>
      <c r="M24" s="661"/>
      <c r="N24" s="661"/>
      <c r="O24" s="661"/>
      <c r="P24" s="661"/>
      <c r="Q24" s="662"/>
      <c r="R24" s="663" t="s">
        <v>141</v>
      </c>
      <c r="S24" s="664"/>
      <c r="T24" s="664"/>
      <c r="U24" s="664"/>
      <c r="V24" s="664"/>
      <c r="W24" s="664"/>
      <c r="X24" s="664"/>
      <c r="Y24" s="665"/>
      <c r="Z24" s="699" t="s">
        <v>182</v>
      </c>
      <c r="AA24" s="699"/>
      <c r="AB24" s="699"/>
      <c r="AC24" s="699"/>
      <c r="AD24" s="700" t="s">
        <v>141</v>
      </c>
      <c r="AE24" s="700"/>
      <c r="AF24" s="700"/>
      <c r="AG24" s="700"/>
      <c r="AH24" s="700"/>
      <c r="AI24" s="700"/>
      <c r="AJ24" s="700"/>
      <c r="AK24" s="700"/>
      <c r="AL24" s="666" t="s">
        <v>182</v>
      </c>
      <c r="AM24" s="667"/>
      <c r="AN24" s="667"/>
      <c r="AO24" s="701"/>
      <c r="AP24" s="660" t="s">
        <v>298</v>
      </c>
      <c r="AQ24" s="735"/>
      <c r="AR24" s="735"/>
      <c r="AS24" s="735"/>
      <c r="AT24" s="735"/>
      <c r="AU24" s="735"/>
      <c r="AV24" s="735"/>
      <c r="AW24" s="735"/>
      <c r="AX24" s="735"/>
      <c r="AY24" s="735"/>
      <c r="AZ24" s="735"/>
      <c r="BA24" s="735"/>
      <c r="BB24" s="735"/>
      <c r="BC24" s="735"/>
      <c r="BD24" s="735"/>
      <c r="BE24" s="735"/>
      <c r="BF24" s="736"/>
      <c r="BG24" s="663" t="s">
        <v>182</v>
      </c>
      <c r="BH24" s="664"/>
      <c r="BI24" s="664"/>
      <c r="BJ24" s="664"/>
      <c r="BK24" s="664"/>
      <c r="BL24" s="664"/>
      <c r="BM24" s="664"/>
      <c r="BN24" s="665"/>
      <c r="BO24" s="699" t="s">
        <v>247</v>
      </c>
      <c r="BP24" s="699"/>
      <c r="BQ24" s="699"/>
      <c r="BR24" s="699"/>
      <c r="BS24" s="700" t="s">
        <v>182</v>
      </c>
      <c r="BT24" s="700"/>
      <c r="BU24" s="700"/>
      <c r="BV24" s="700"/>
      <c r="BW24" s="700"/>
      <c r="BX24" s="700"/>
      <c r="BY24" s="700"/>
      <c r="BZ24" s="700"/>
      <c r="CA24" s="700"/>
      <c r="CB24" s="731"/>
      <c r="CD24" s="712" t="s">
        <v>299</v>
      </c>
      <c r="CE24" s="713"/>
      <c r="CF24" s="713"/>
      <c r="CG24" s="713"/>
      <c r="CH24" s="713"/>
      <c r="CI24" s="713"/>
      <c r="CJ24" s="713"/>
      <c r="CK24" s="713"/>
      <c r="CL24" s="713"/>
      <c r="CM24" s="713"/>
      <c r="CN24" s="713"/>
      <c r="CO24" s="713"/>
      <c r="CP24" s="713"/>
      <c r="CQ24" s="714"/>
      <c r="CR24" s="709">
        <v>8934643</v>
      </c>
      <c r="CS24" s="710"/>
      <c r="CT24" s="710"/>
      <c r="CU24" s="710"/>
      <c r="CV24" s="710"/>
      <c r="CW24" s="710"/>
      <c r="CX24" s="710"/>
      <c r="CY24" s="738"/>
      <c r="CZ24" s="739">
        <v>44.3</v>
      </c>
      <c r="DA24" s="722"/>
      <c r="DB24" s="722"/>
      <c r="DC24" s="741"/>
      <c r="DD24" s="737">
        <v>5954615</v>
      </c>
      <c r="DE24" s="710"/>
      <c r="DF24" s="710"/>
      <c r="DG24" s="710"/>
      <c r="DH24" s="710"/>
      <c r="DI24" s="710"/>
      <c r="DJ24" s="710"/>
      <c r="DK24" s="738"/>
      <c r="DL24" s="737">
        <v>5441569</v>
      </c>
      <c r="DM24" s="710"/>
      <c r="DN24" s="710"/>
      <c r="DO24" s="710"/>
      <c r="DP24" s="710"/>
      <c r="DQ24" s="710"/>
      <c r="DR24" s="710"/>
      <c r="DS24" s="710"/>
      <c r="DT24" s="710"/>
      <c r="DU24" s="710"/>
      <c r="DV24" s="738"/>
      <c r="DW24" s="739">
        <v>57.7</v>
      </c>
      <c r="DX24" s="722"/>
      <c r="DY24" s="722"/>
      <c r="DZ24" s="722"/>
      <c r="EA24" s="722"/>
      <c r="EB24" s="722"/>
      <c r="EC24" s="740"/>
    </row>
    <row r="25" spans="2:133" ht="11.25" customHeight="1" x14ac:dyDescent="0.15">
      <c r="B25" s="660" t="s">
        <v>300</v>
      </c>
      <c r="C25" s="661"/>
      <c r="D25" s="661"/>
      <c r="E25" s="661"/>
      <c r="F25" s="661"/>
      <c r="G25" s="661"/>
      <c r="H25" s="661"/>
      <c r="I25" s="661"/>
      <c r="J25" s="661"/>
      <c r="K25" s="661"/>
      <c r="L25" s="661"/>
      <c r="M25" s="661"/>
      <c r="N25" s="661"/>
      <c r="O25" s="661"/>
      <c r="P25" s="661"/>
      <c r="Q25" s="662"/>
      <c r="R25" s="663">
        <v>10489474</v>
      </c>
      <c r="S25" s="664"/>
      <c r="T25" s="664"/>
      <c r="U25" s="664"/>
      <c r="V25" s="664"/>
      <c r="W25" s="664"/>
      <c r="X25" s="664"/>
      <c r="Y25" s="665"/>
      <c r="Z25" s="699">
        <v>50</v>
      </c>
      <c r="AA25" s="699"/>
      <c r="AB25" s="699"/>
      <c r="AC25" s="699"/>
      <c r="AD25" s="700">
        <v>9291574</v>
      </c>
      <c r="AE25" s="700"/>
      <c r="AF25" s="700"/>
      <c r="AG25" s="700"/>
      <c r="AH25" s="700"/>
      <c r="AI25" s="700"/>
      <c r="AJ25" s="700"/>
      <c r="AK25" s="700"/>
      <c r="AL25" s="666">
        <v>100</v>
      </c>
      <c r="AM25" s="667"/>
      <c r="AN25" s="667"/>
      <c r="AO25" s="701"/>
      <c r="AP25" s="660" t="s">
        <v>301</v>
      </c>
      <c r="AQ25" s="735"/>
      <c r="AR25" s="735"/>
      <c r="AS25" s="735"/>
      <c r="AT25" s="735"/>
      <c r="AU25" s="735"/>
      <c r="AV25" s="735"/>
      <c r="AW25" s="735"/>
      <c r="AX25" s="735"/>
      <c r="AY25" s="735"/>
      <c r="AZ25" s="735"/>
      <c r="BA25" s="735"/>
      <c r="BB25" s="735"/>
      <c r="BC25" s="735"/>
      <c r="BD25" s="735"/>
      <c r="BE25" s="735"/>
      <c r="BF25" s="736"/>
      <c r="BG25" s="663" t="s">
        <v>141</v>
      </c>
      <c r="BH25" s="664"/>
      <c r="BI25" s="664"/>
      <c r="BJ25" s="664"/>
      <c r="BK25" s="664"/>
      <c r="BL25" s="664"/>
      <c r="BM25" s="664"/>
      <c r="BN25" s="665"/>
      <c r="BO25" s="699" t="s">
        <v>182</v>
      </c>
      <c r="BP25" s="699"/>
      <c r="BQ25" s="699"/>
      <c r="BR25" s="699"/>
      <c r="BS25" s="700" t="s">
        <v>182</v>
      </c>
      <c r="BT25" s="700"/>
      <c r="BU25" s="700"/>
      <c r="BV25" s="700"/>
      <c r="BW25" s="700"/>
      <c r="BX25" s="700"/>
      <c r="BY25" s="700"/>
      <c r="BZ25" s="700"/>
      <c r="CA25" s="700"/>
      <c r="CB25" s="731"/>
      <c r="CD25" s="660" t="s">
        <v>302</v>
      </c>
      <c r="CE25" s="661"/>
      <c r="CF25" s="661"/>
      <c r="CG25" s="661"/>
      <c r="CH25" s="661"/>
      <c r="CI25" s="661"/>
      <c r="CJ25" s="661"/>
      <c r="CK25" s="661"/>
      <c r="CL25" s="661"/>
      <c r="CM25" s="661"/>
      <c r="CN25" s="661"/>
      <c r="CO25" s="661"/>
      <c r="CP25" s="661"/>
      <c r="CQ25" s="662"/>
      <c r="CR25" s="663">
        <v>2959718</v>
      </c>
      <c r="CS25" s="672"/>
      <c r="CT25" s="672"/>
      <c r="CU25" s="672"/>
      <c r="CV25" s="672"/>
      <c r="CW25" s="672"/>
      <c r="CX25" s="672"/>
      <c r="CY25" s="673"/>
      <c r="CZ25" s="666">
        <v>14.7</v>
      </c>
      <c r="DA25" s="674"/>
      <c r="DB25" s="674"/>
      <c r="DC25" s="675"/>
      <c r="DD25" s="669">
        <v>2725836</v>
      </c>
      <c r="DE25" s="672"/>
      <c r="DF25" s="672"/>
      <c r="DG25" s="672"/>
      <c r="DH25" s="672"/>
      <c r="DI25" s="672"/>
      <c r="DJ25" s="672"/>
      <c r="DK25" s="673"/>
      <c r="DL25" s="669">
        <v>2571211</v>
      </c>
      <c r="DM25" s="672"/>
      <c r="DN25" s="672"/>
      <c r="DO25" s="672"/>
      <c r="DP25" s="672"/>
      <c r="DQ25" s="672"/>
      <c r="DR25" s="672"/>
      <c r="DS25" s="672"/>
      <c r="DT25" s="672"/>
      <c r="DU25" s="672"/>
      <c r="DV25" s="673"/>
      <c r="DW25" s="666">
        <v>27.3</v>
      </c>
      <c r="DX25" s="674"/>
      <c r="DY25" s="674"/>
      <c r="DZ25" s="674"/>
      <c r="EA25" s="674"/>
      <c r="EB25" s="674"/>
      <c r="EC25" s="688"/>
    </row>
    <row r="26" spans="2:133" ht="11.25" customHeight="1" x14ac:dyDescent="0.15">
      <c r="B26" s="660" t="s">
        <v>303</v>
      </c>
      <c r="C26" s="661"/>
      <c r="D26" s="661"/>
      <c r="E26" s="661"/>
      <c r="F26" s="661"/>
      <c r="G26" s="661"/>
      <c r="H26" s="661"/>
      <c r="I26" s="661"/>
      <c r="J26" s="661"/>
      <c r="K26" s="661"/>
      <c r="L26" s="661"/>
      <c r="M26" s="661"/>
      <c r="N26" s="661"/>
      <c r="O26" s="661"/>
      <c r="P26" s="661"/>
      <c r="Q26" s="662"/>
      <c r="R26" s="663">
        <v>1924</v>
      </c>
      <c r="S26" s="664"/>
      <c r="T26" s="664"/>
      <c r="U26" s="664"/>
      <c r="V26" s="664"/>
      <c r="W26" s="664"/>
      <c r="X26" s="664"/>
      <c r="Y26" s="665"/>
      <c r="Z26" s="699">
        <v>0</v>
      </c>
      <c r="AA26" s="699"/>
      <c r="AB26" s="699"/>
      <c r="AC26" s="699"/>
      <c r="AD26" s="700">
        <v>1924</v>
      </c>
      <c r="AE26" s="700"/>
      <c r="AF26" s="700"/>
      <c r="AG26" s="700"/>
      <c r="AH26" s="700"/>
      <c r="AI26" s="700"/>
      <c r="AJ26" s="700"/>
      <c r="AK26" s="700"/>
      <c r="AL26" s="666">
        <v>0</v>
      </c>
      <c r="AM26" s="667"/>
      <c r="AN26" s="667"/>
      <c r="AO26" s="701"/>
      <c r="AP26" s="660" t="s">
        <v>304</v>
      </c>
      <c r="AQ26" s="735"/>
      <c r="AR26" s="735"/>
      <c r="AS26" s="735"/>
      <c r="AT26" s="735"/>
      <c r="AU26" s="735"/>
      <c r="AV26" s="735"/>
      <c r="AW26" s="735"/>
      <c r="AX26" s="735"/>
      <c r="AY26" s="735"/>
      <c r="AZ26" s="735"/>
      <c r="BA26" s="735"/>
      <c r="BB26" s="735"/>
      <c r="BC26" s="735"/>
      <c r="BD26" s="735"/>
      <c r="BE26" s="735"/>
      <c r="BF26" s="736"/>
      <c r="BG26" s="663" t="s">
        <v>182</v>
      </c>
      <c r="BH26" s="664"/>
      <c r="BI26" s="664"/>
      <c r="BJ26" s="664"/>
      <c r="BK26" s="664"/>
      <c r="BL26" s="664"/>
      <c r="BM26" s="664"/>
      <c r="BN26" s="665"/>
      <c r="BO26" s="699" t="s">
        <v>141</v>
      </c>
      <c r="BP26" s="699"/>
      <c r="BQ26" s="699"/>
      <c r="BR26" s="699"/>
      <c r="BS26" s="700" t="s">
        <v>247</v>
      </c>
      <c r="BT26" s="700"/>
      <c r="BU26" s="700"/>
      <c r="BV26" s="700"/>
      <c r="BW26" s="700"/>
      <c r="BX26" s="700"/>
      <c r="BY26" s="700"/>
      <c r="BZ26" s="700"/>
      <c r="CA26" s="700"/>
      <c r="CB26" s="731"/>
      <c r="CD26" s="660" t="s">
        <v>305</v>
      </c>
      <c r="CE26" s="661"/>
      <c r="CF26" s="661"/>
      <c r="CG26" s="661"/>
      <c r="CH26" s="661"/>
      <c r="CI26" s="661"/>
      <c r="CJ26" s="661"/>
      <c r="CK26" s="661"/>
      <c r="CL26" s="661"/>
      <c r="CM26" s="661"/>
      <c r="CN26" s="661"/>
      <c r="CO26" s="661"/>
      <c r="CP26" s="661"/>
      <c r="CQ26" s="662"/>
      <c r="CR26" s="663">
        <v>1730698</v>
      </c>
      <c r="CS26" s="664"/>
      <c r="CT26" s="664"/>
      <c r="CU26" s="664"/>
      <c r="CV26" s="664"/>
      <c r="CW26" s="664"/>
      <c r="CX26" s="664"/>
      <c r="CY26" s="665"/>
      <c r="CZ26" s="666">
        <v>8.6</v>
      </c>
      <c r="DA26" s="674"/>
      <c r="DB26" s="674"/>
      <c r="DC26" s="675"/>
      <c r="DD26" s="669">
        <v>1641212</v>
      </c>
      <c r="DE26" s="664"/>
      <c r="DF26" s="664"/>
      <c r="DG26" s="664"/>
      <c r="DH26" s="664"/>
      <c r="DI26" s="664"/>
      <c r="DJ26" s="664"/>
      <c r="DK26" s="665"/>
      <c r="DL26" s="669" t="s">
        <v>182</v>
      </c>
      <c r="DM26" s="664"/>
      <c r="DN26" s="664"/>
      <c r="DO26" s="664"/>
      <c r="DP26" s="664"/>
      <c r="DQ26" s="664"/>
      <c r="DR26" s="664"/>
      <c r="DS26" s="664"/>
      <c r="DT26" s="664"/>
      <c r="DU26" s="664"/>
      <c r="DV26" s="665"/>
      <c r="DW26" s="666" t="s">
        <v>182</v>
      </c>
      <c r="DX26" s="674"/>
      <c r="DY26" s="674"/>
      <c r="DZ26" s="674"/>
      <c r="EA26" s="674"/>
      <c r="EB26" s="674"/>
      <c r="EC26" s="688"/>
    </row>
    <row r="27" spans="2:133" ht="11.25" customHeight="1" x14ac:dyDescent="0.15">
      <c r="B27" s="660" t="s">
        <v>306</v>
      </c>
      <c r="C27" s="661"/>
      <c r="D27" s="661"/>
      <c r="E27" s="661"/>
      <c r="F27" s="661"/>
      <c r="G27" s="661"/>
      <c r="H27" s="661"/>
      <c r="I27" s="661"/>
      <c r="J27" s="661"/>
      <c r="K27" s="661"/>
      <c r="L27" s="661"/>
      <c r="M27" s="661"/>
      <c r="N27" s="661"/>
      <c r="O27" s="661"/>
      <c r="P27" s="661"/>
      <c r="Q27" s="662"/>
      <c r="R27" s="663">
        <v>45369</v>
      </c>
      <c r="S27" s="664"/>
      <c r="T27" s="664"/>
      <c r="U27" s="664"/>
      <c r="V27" s="664"/>
      <c r="W27" s="664"/>
      <c r="X27" s="664"/>
      <c r="Y27" s="665"/>
      <c r="Z27" s="699">
        <v>0.2</v>
      </c>
      <c r="AA27" s="699"/>
      <c r="AB27" s="699"/>
      <c r="AC27" s="699"/>
      <c r="AD27" s="700" t="s">
        <v>182</v>
      </c>
      <c r="AE27" s="700"/>
      <c r="AF27" s="700"/>
      <c r="AG27" s="700"/>
      <c r="AH27" s="700"/>
      <c r="AI27" s="700"/>
      <c r="AJ27" s="700"/>
      <c r="AK27" s="700"/>
      <c r="AL27" s="666" t="s">
        <v>182</v>
      </c>
      <c r="AM27" s="667"/>
      <c r="AN27" s="667"/>
      <c r="AO27" s="701"/>
      <c r="AP27" s="660" t="s">
        <v>307</v>
      </c>
      <c r="AQ27" s="661"/>
      <c r="AR27" s="661"/>
      <c r="AS27" s="661"/>
      <c r="AT27" s="661"/>
      <c r="AU27" s="661"/>
      <c r="AV27" s="661"/>
      <c r="AW27" s="661"/>
      <c r="AX27" s="661"/>
      <c r="AY27" s="661"/>
      <c r="AZ27" s="661"/>
      <c r="BA27" s="661"/>
      <c r="BB27" s="661"/>
      <c r="BC27" s="661"/>
      <c r="BD27" s="661"/>
      <c r="BE27" s="661"/>
      <c r="BF27" s="662"/>
      <c r="BG27" s="663">
        <v>4712367</v>
      </c>
      <c r="BH27" s="664"/>
      <c r="BI27" s="664"/>
      <c r="BJ27" s="664"/>
      <c r="BK27" s="664"/>
      <c r="BL27" s="664"/>
      <c r="BM27" s="664"/>
      <c r="BN27" s="665"/>
      <c r="BO27" s="699">
        <v>100</v>
      </c>
      <c r="BP27" s="699"/>
      <c r="BQ27" s="699"/>
      <c r="BR27" s="699"/>
      <c r="BS27" s="700">
        <v>27326</v>
      </c>
      <c r="BT27" s="700"/>
      <c r="BU27" s="700"/>
      <c r="BV27" s="700"/>
      <c r="BW27" s="700"/>
      <c r="BX27" s="700"/>
      <c r="BY27" s="700"/>
      <c r="BZ27" s="700"/>
      <c r="CA27" s="700"/>
      <c r="CB27" s="731"/>
      <c r="CD27" s="660" t="s">
        <v>308</v>
      </c>
      <c r="CE27" s="661"/>
      <c r="CF27" s="661"/>
      <c r="CG27" s="661"/>
      <c r="CH27" s="661"/>
      <c r="CI27" s="661"/>
      <c r="CJ27" s="661"/>
      <c r="CK27" s="661"/>
      <c r="CL27" s="661"/>
      <c r="CM27" s="661"/>
      <c r="CN27" s="661"/>
      <c r="CO27" s="661"/>
      <c r="CP27" s="661"/>
      <c r="CQ27" s="662"/>
      <c r="CR27" s="663">
        <v>3612413</v>
      </c>
      <c r="CS27" s="672"/>
      <c r="CT27" s="672"/>
      <c r="CU27" s="672"/>
      <c r="CV27" s="672"/>
      <c r="CW27" s="672"/>
      <c r="CX27" s="672"/>
      <c r="CY27" s="673"/>
      <c r="CZ27" s="666">
        <v>17.899999999999999</v>
      </c>
      <c r="DA27" s="674"/>
      <c r="DB27" s="674"/>
      <c r="DC27" s="675"/>
      <c r="DD27" s="669">
        <v>967953</v>
      </c>
      <c r="DE27" s="672"/>
      <c r="DF27" s="672"/>
      <c r="DG27" s="672"/>
      <c r="DH27" s="672"/>
      <c r="DI27" s="672"/>
      <c r="DJ27" s="672"/>
      <c r="DK27" s="673"/>
      <c r="DL27" s="669">
        <v>967903</v>
      </c>
      <c r="DM27" s="672"/>
      <c r="DN27" s="672"/>
      <c r="DO27" s="672"/>
      <c r="DP27" s="672"/>
      <c r="DQ27" s="672"/>
      <c r="DR27" s="672"/>
      <c r="DS27" s="672"/>
      <c r="DT27" s="672"/>
      <c r="DU27" s="672"/>
      <c r="DV27" s="673"/>
      <c r="DW27" s="666">
        <v>10.3</v>
      </c>
      <c r="DX27" s="674"/>
      <c r="DY27" s="674"/>
      <c r="DZ27" s="674"/>
      <c r="EA27" s="674"/>
      <c r="EB27" s="674"/>
      <c r="EC27" s="688"/>
    </row>
    <row r="28" spans="2:133" ht="11.25" customHeight="1" x14ac:dyDescent="0.15">
      <c r="B28" s="660" t="s">
        <v>309</v>
      </c>
      <c r="C28" s="661"/>
      <c r="D28" s="661"/>
      <c r="E28" s="661"/>
      <c r="F28" s="661"/>
      <c r="G28" s="661"/>
      <c r="H28" s="661"/>
      <c r="I28" s="661"/>
      <c r="J28" s="661"/>
      <c r="K28" s="661"/>
      <c r="L28" s="661"/>
      <c r="M28" s="661"/>
      <c r="N28" s="661"/>
      <c r="O28" s="661"/>
      <c r="P28" s="661"/>
      <c r="Q28" s="662"/>
      <c r="R28" s="663">
        <v>244715</v>
      </c>
      <c r="S28" s="664"/>
      <c r="T28" s="664"/>
      <c r="U28" s="664"/>
      <c r="V28" s="664"/>
      <c r="W28" s="664"/>
      <c r="X28" s="664"/>
      <c r="Y28" s="665"/>
      <c r="Z28" s="699">
        <v>1.2</v>
      </c>
      <c r="AA28" s="699"/>
      <c r="AB28" s="699"/>
      <c r="AC28" s="699"/>
      <c r="AD28" s="700" t="s">
        <v>182</v>
      </c>
      <c r="AE28" s="700"/>
      <c r="AF28" s="700"/>
      <c r="AG28" s="700"/>
      <c r="AH28" s="700"/>
      <c r="AI28" s="700"/>
      <c r="AJ28" s="700"/>
      <c r="AK28" s="700"/>
      <c r="AL28" s="666" t="s">
        <v>247</v>
      </c>
      <c r="AM28" s="667"/>
      <c r="AN28" s="667"/>
      <c r="AO28" s="701"/>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9"/>
      <c r="BP28" s="699"/>
      <c r="BQ28" s="699"/>
      <c r="BR28" s="699"/>
      <c r="BS28" s="669"/>
      <c r="BT28" s="664"/>
      <c r="BU28" s="664"/>
      <c r="BV28" s="664"/>
      <c r="BW28" s="664"/>
      <c r="BX28" s="664"/>
      <c r="BY28" s="664"/>
      <c r="BZ28" s="664"/>
      <c r="CA28" s="664"/>
      <c r="CB28" s="698"/>
      <c r="CD28" s="660" t="s">
        <v>310</v>
      </c>
      <c r="CE28" s="661"/>
      <c r="CF28" s="661"/>
      <c r="CG28" s="661"/>
      <c r="CH28" s="661"/>
      <c r="CI28" s="661"/>
      <c r="CJ28" s="661"/>
      <c r="CK28" s="661"/>
      <c r="CL28" s="661"/>
      <c r="CM28" s="661"/>
      <c r="CN28" s="661"/>
      <c r="CO28" s="661"/>
      <c r="CP28" s="661"/>
      <c r="CQ28" s="662"/>
      <c r="CR28" s="663">
        <v>2362512</v>
      </c>
      <c r="CS28" s="664"/>
      <c r="CT28" s="664"/>
      <c r="CU28" s="664"/>
      <c r="CV28" s="664"/>
      <c r="CW28" s="664"/>
      <c r="CX28" s="664"/>
      <c r="CY28" s="665"/>
      <c r="CZ28" s="666">
        <v>11.7</v>
      </c>
      <c r="DA28" s="674"/>
      <c r="DB28" s="674"/>
      <c r="DC28" s="675"/>
      <c r="DD28" s="669">
        <v>2260826</v>
      </c>
      <c r="DE28" s="664"/>
      <c r="DF28" s="664"/>
      <c r="DG28" s="664"/>
      <c r="DH28" s="664"/>
      <c r="DI28" s="664"/>
      <c r="DJ28" s="664"/>
      <c r="DK28" s="665"/>
      <c r="DL28" s="669">
        <v>1902455</v>
      </c>
      <c r="DM28" s="664"/>
      <c r="DN28" s="664"/>
      <c r="DO28" s="664"/>
      <c r="DP28" s="664"/>
      <c r="DQ28" s="664"/>
      <c r="DR28" s="664"/>
      <c r="DS28" s="664"/>
      <c r="DT28" s="664"/>
      <c r="DU28" s="664"/>
      <c r="DV28" s="665"/>
      <c r="DW28" s="666">
        <v>20.2</v>
      </c>
      <c r="DX28" s="674"/>
      <c r="DY28" s="674"/>
      <c r="DZ28" s="674"/>
      <c r="EA28" s="674"/>
      <c r="EB28" s="674"/>
      <c r="EC28" s="688"/>
    </row>
    <row r="29" spans="2:133" ht="11.25" customHeight="1" x14ac:dyDescent="0.15">
      <c r="B29" s="660" t="s">
        <v>311</v>
      </c>
      <c r="C29" s="661"/>
      <c r="D29" s="661"/>
      <c r="E29" s="661"/>
      <c r="F29" s="661"/>
      <c r="G29" s="661"/>
      <c r="H29" s="661"/>
      <c r="I29" s="661"/>
      <c r="J29" s="661"/>
      <c r="K29" s="661"/>
      <c r="L29" s="661"/>
      <c r="M29" s="661"/>
      <c r="N29" s="661"/>
      <c r="O29" s="661"/>
      <c r="P29" s="661"/>
      <c r="Q29" s="662"/>
      <c r="R29" s="663">
        <v>85415</v>
      </c>
      <c r="S29" s="664"/>
      <c r="T29" s="664"/>
      <c r="U29" s="664"/>
      <c r="V29" s="664"/>
      <c r="W29" s="664"/>
      <c r="X29" s="664"/>
      <c r="Y29" s="665"/>
      <c r="Z29" s="699">
        <v>0.4</v>
      </c>
      <c r="AA29" s="699"/>
      <c r="AB29" s="699"/>
      <c r="AC29" s="699"/>
      <c r="AD29" s="700" t="s">
        <v>141</v>
      </c>
      <c r="AE29" s="700"/>
      <c r="AF29" s="700"/>
      <c r="AG29" s="700"/>
      <c r="AH29" s="700"/>
      <c r="AI29" s="700"/>
      <c r="AJ29" s="700"/>
      <c r="AK29" s="700"/>
      <c r="AL29" s="666" t="s">
        <v>182</v>
      </c>
      <c r="AM29" s="667"/>
      <c r="AN29" s="667"/>
      <c r="AO29" s="701"/>
      <c r="AP29" s="644"/>
      <c r="AQ29" s="645"/>
      <c r="AR29" s="645"/>
      <c r="AS29" s="645"/>
      <c r="AT29" s="645"/>
      <c r="AU29" s="645"/>
      <c r="AV29" s="645"/>
      <c r="AW29" s="645"/>
      <c r="AX29" s="645"/>
      <c r="AY29" s="645"/>
      <c r="AZ29" s="645"/>
      <c r="BA29" s="645"/>
      <c r="BB29" s="645"/>
      <c r="BC29" s="645"/>
      <c r="BD29" s="645"/>
      <c r="BE29" s="645"/>
      <c r="BF29" s="646"/>
      <c r="BG29" s="663"/>
      <c r="BH29" s="664"/>
      <c r="BI29" s="664"/>
      <c r="BJ29" s="664"/>
      <c r="BK29" s="664"/>
      <c r="BL29" s="664"/>
      <c r="BM29" s="664"/>
      <c r="BN29" s="665"/>
      <c r="BO29" s="699"/>
      <c r="BP29" s="699"/>
      <c r="BQ29" s="699"/>
      <c r="BR29" s="699"/>
      <c r="BS29" s="700"/>
      <c r="BT29" s="700"/>
      <c r="BU29" s="700"/>
      <c r="BV29" s="700"/>
      <c r="BW29" s="700"/>
      <c r="BX29" s="700"/>
      <c r="BY29" s="700"/>
      <c r="BZ29" s="700"/>
      <c r="CA29" s="700"/>
      <c r="CB29" s="731"/>
      <c r="CD29" s="676" t="s">
        <v>312</v>
      </c>
      <c r="CE29" s="677"/>
      <c r="CF29" s="660" t="s">
        <v>313</v>
      </c>
      <c r="CG29" s="661"/>
      <c r="CH29" s="661"/>
      <c r="CI29" s="661"/>
      <c r="CJ29" s="661"/>
      <c r="CK29" s="661"/>
      <c r="CL29" s="661"/>
      <c r="CM29" s="661"/>
      <c r="CN29" s="661"/>
      <c r="CO29" s="661"/>
      <c r="CP29" s="661"/>
      <c r="CQ29" s="662"/>
      <c r="CR29" s="663">
        <v>2362512</v>
      </c>
      <c r="CS29" s="672"/>
      <c r="CT29" s="672"/>
      <c r="CU29" s="672"/>
      <c r="CV29" s="672"/>
      <c r="CW29" s="672"/>
      <c r="CX29" s="672"/>
      <c r="CY29" s="673"/>
      <c r="CZ29" s="666">
        <v>11.7</v>
      </c>
      <c r="DA29" s="674"/>
      <c r="DB29" s="674"/>
      <c r="DC29" s="675"/>
      <c r="DD29" s="669">
        <v>2260826</v>
      </c>
      <c r="DE29" s="672"/>
      <c r="DF29" s="672"/>
      <c r="DG29" s="672"/>
      <c r="DH29" s="672"/>
      <c r="DI29" s="672"/>
      <c r="DJ29" s="672"/>
      <c r="DK29" s="673"/>
      <c r="DL29" s="669">
        <v>1902455</v>
      </c>
      <c r="DM29" s="672"/>
      <c r="DN29" s="672"/>
      <c r="DO29" s="672"/>
      <c r="DP29" s="672"/>
      <c r="DQ29" s="672"/>
      <c r="DR29" s="672"/>
      <c r="DS29" s="672"/>
      <c r="DT29" s="672"/>
      <c r="DU29" s="672"/>
      <c r="DV29" s="673"/>
      <c r="DW29" s="666">
        <v>20.2</v>
      </c>
      <c r="DX29" s="674"/>
      <c r="DY29" s="674"/>
      <c r="DZ29" s="674"/>
      <c r="EA29" s="674"/>
      <c r="EB29" s="674"/>
      <c r="EC29" s="688"/>
    </row>
    <row r="30" spans="2:133" ht="11.25" customHeight="1" x14ac:dyDescent="0.15">
      <c r="B30" s="660" t="s">
        <v>314</v>
      </c>
      <c r="C30" s="661"/>
      <c r="D30" s="661"/>
      <c r="E30" s="661"/>
      <c r="F30" s="661"/>
      <c r="G30" s="661"/>
      <c r="H30" s="661"/>
      <c r="I30" s="661"/>
      <c r="J30" s="661"/>
      <c r="K30" s="661"/>
      <c r="L30" s="661"/>
      <c r="M30" s="661"/>
      <c r="N30" s="661"/>
      <c r="O30" s="661"/>
      <c r="P30" s="661"/>
      <c r="Q30" s="662"/>
      <c r="R30" s="663">
        <v>3632132</v>
      </c>
      <c r="S30" s="664"/>
      <c r="T30" s="664"/>
      <c r="U30" s="664"/>
      <c r="V30" s="664"/>
      <c r="W30" s="664"/>
      <c r="X30" s="664"/>
      <c r="Y30" s="665"/>
      <c r="Z30" s="699">
        <v>17.3</v>
      </c>
      <c r="AA30" s="699"/>
      <c r="AB30" s="699"/>
      <c r="AC30" s="699"/>
      <c r="AD30" s="700" t="s">
        <v>182</v>
      </c>
      <c r="AE30" s="700"/>
      <c r="AF30" s="700"/>
      <c r="AG30" s="700"/>
      <c r="AH30" s="700"/>
      <c r="AI30" s="700"/>
      <c r="AJ30" s="700"/>
      <c r="AK30" s="700"/>
      <c r="AL30" s="666" t="s">
        <v>182</v>
      </c>
      <c r="AM30" s="667"/>
      <c r="AN30" s="667"/>
      <c r="AO30" s="701"/>
      <c r="AP30" s="715" t="s">
        <v>230</v>
      </c>
      <c r="AQ30" s="716"/>
      <c r="AR30" s="716"/>
      <c r="AS30" s="716"/>
      <c r="AT30" s="716"/>
      <c r="AU30" s="716"/>
      <c r="AV30" s="716"/>
      <c r="AW30" s="716"/>
      <c r="AX30" s="716"/>
      <c r="AY30" s="716"/>
      <c r="AZ30" s="716"/>
      <c r="BA30" s="716"/>
      <c r="BB30" s="716"/>
      <c r="BC30" s="716"/>
      <c r="BD30" s="716"/>
      <c r="BE30" s="716"/>
      <c r="BF30" s="717"/>
      <c r="BG30" s="715" t="s">
        <v>315</v>
      </c>
      <c r="BH30" s="729"/>
      <c r="BI30" s="729"/>
      <c r="BJ30" s="729"/>
      <c r="BK30" s="729"/>
      <c r="BL30" s="729"/>
      <c r="BM30" s="729"/>
      <c r="BN30" s="729"/>
      <c r="BO30" s="729"/>
      <c r="BP30" s="729"/>
      <c r="BQ30" s="730"/>
      <c r="BR30" s="715" t="s">
        <v>316</v>
      </c>
      <c r="BS30" s="729"/>
      <c r="BT30" s="729"/>
      <c r="BU30" s="729"/>
      <c r="BV30" s="729"/>
      <c r="BW30" s="729"/>
      <c r="BX30" s="729"/>
      <c r="BY30" s="729"/>
      <c r="BZ30" s="729"/>
      <c r="CA30" s="729"/>
      <c r="CB30" s="730"/>
      <c r="CD30" s="678"/>
      <c r="CE30" s="679"/>
      <c r="CF30" s="660" t="s">
        <v>317</v>
      </c>
      <c r="CG30" s="661"/>
      <c r="CH30" s="661"/>
      <c r="CI30" s="661"/>
      <c r="CJ30" s="661"/>
      <c r="CK30" s="661"/>
      <c r="CL30" s="661"/>
      <c r="CM30" s="661"/>
      <c r="CN30" s="661"/>
      <c r="CO30" s="661"/>
      <c r="CP30" s="661"/>
      <c r="CQ30" s="662"/>
      <c r="CR30" s="663">
        <v>2290886</v>
      </c>
      <c r="CS30" s="664"/>
      <c r="CT30" s="664"/>
      <c r="CU30" s="664"/>
      <c r="CV30" s="664"/>
      <c r="CW30" s="664"/>
      <c r="CX30" s="664"/>
      <c r="CY30" s="665"/>
      <c r="CZ30" s="666">
        <v>11.4</v>
      </c>
      <c r="DA30" s="674"/>
      <c r="DB30" s="674"/>
      <c r="DC30" s="675"/>
      <c r="DD30" s="669">
        <v>2193403</v>
      </c>
      <c r="DE30" s="664"/>
      <c r="DF30" s="664"/>
      <c r="DG30" s="664"/>
      <c r="DH30" s="664"/>
      <c r="DI30" s="664"/>
      <c r="DJ30" s="664"/>
      <c r="DK30" s="665"/>
      <c r="DL30" s="669">
        <v>1835032</v>
      </c>
      <c r="DM30" s="664"/>
      <c r="DN30" s="664"/>
      <c r="DO30" s="664"/>
      <c r="DP30" s="664"/>
      <c r="DQ30" s="664"/>
      <c r="DR30" s="664"/>
      <c r="DS30" s="664"/>
      <c r="DT30" s="664"/>
      <c r="DU30" s="664"/>
      <c r="DV30" s="665"/>
      <c r="DW30" s="666">
        <v>19.5</v>
      </c>
      <c r="DX30" s="674"/>
      <c r="DY30" s="674"/>
      <c r="DZ30" s="674"/>
      <c r="EA30" s="674"/>
      <c r="EB30" s="674"/>
      <c r="EC30" s="688"/>
    </row>
    <row r="31" spans="2:133" ht="11.25" customHeight="1" x14ac:dyDescent="0.15">
      <c r="B31" s="732" t="s">
        <v>318</v>
      </c>
      <c r="C31" s="733"/>
      <c r="D31" s="733"/>
      <c r="E31" s="733"/>
      <c r="F31" s="733"/>
      <c r="G31" s="733"/>
      <c r="H31" s="733"/>
      <c r="I31" s="733"/>
      <c r="J31" s="733"/>
      <c r="K31" s="733"/>
      <c r="L31" s="733"/>
      <c r="M31" s="733"/>
      <c r="N31" s="733"/>
      <c r="O31" s="733"/>
      <c r="P31" s="733"/>
      <c r="Q31" s="734"/>
      <c r="R31" s="663" t="s">
        <v>141</v>
      </c>
      <c r="S31" s="664"/>
      <c r="T31" s="664"/>
      <c r="U31" s="664"/>
      <c r="V31" s="664"/>
      <c r="W31" s="664"/>
      <c r="X31" s="664"/>
      <c r="Y31" s="665"/>
      <c r="Z31" s="699" t="s">
        <v>247</v>
      </c>
      <c r="AA31" s="699"/>
      <c r="AB31" s="699"/>
      <c r="AC31" s="699"/>
      <c r="AD31" s="700" t="s">
        <v>182</v>
      </c>
      <c r="AE31" s="700"/>
      <c r="AF31" s="700"/>
      <c r="AG31" s="700"/>
      <c r="AH31" s="700"/>
      <c r="AI31" s="700"/>
      <c r="AJ31" s="700"/>
      <c r="AK31" s="700"/>
      <c r="AL31" s="666" t="s">
        <v>182</v>
      </c>
      <c r="AM31" s="667"/>
      <c r="AN31" s="667"/>
      <c r="AO31" s="701"/>
      <c r="AP31" s="724" t="s">
        <v>319</v>
      </c>
      <c r="AQ31" s="725"/>
      <c r="AR31" s="725"/>
      <c r="AS31" s="725"/>
      <c r="AT31" s="726" t="s">
        <v>320</v>
      </c>
      <c r="AU31" s="218"/>
      <c r="AV31" s="218"/>
      <c r="AW31" s="218"/>
      <c r="AX31" s="712" t="s">
        <v>192</v>
      </c>
      <c r="AY31" s="713"/>
      <c r="AZ31" s="713"/>
      <c r="BA31" s="713"/>
      <c r="BB31" s="713"/>
      <c r="BC31" s="713"/>
      <c r="BD31" s="713"/>
      <c r="BE31" s="713"/>
      <c r="BF31" s="714"/>
      <c r="BG31" s="720">
        <v>99.8</v>
      </c>
      <c r="BH31" s="721"/>
      <c r="BI31" s="721"/>
      <c r="BJ31" s="721"/>
      <c r="BK31" s="721"/>
      <c r="BL31" s="721"/>
      <c r="BM31" s="722">
        <v>99.2</v>
      </c>
      <c r="BN31" s="721"/>
      <c r="BO31" s="721"/>
      <c r="BP31" s="721"/>
      <c r="BQ31" s="723"/>
      <c r="BR31" s="720">
        <v>99.9</v>
      </c>
      <c r="BS31" s="721"/>
      <c r="BT31" s="721"/>
      <c r="BU31" s="721"/>
      <c r="BV31" s="721"/>
      <c r="BW31" s="721"/>
      <c r="BX31" s="722">
        <v>99.2</v>
      </c>
      <c r="BY31" s="721"/>
      <c r="BZ31" s="721"/>
      <c r="CA31" s="721"/>
      <c r="CB31" s="723"/>
      <c r="CD31" s="678"/>
      <c r="CE31" s="679"/>
      <c r="CF31" s="660" t="s">
        <v>321</v>
      </c>
      <c r="CG31" s="661"/>
      <c r="CH31" s="661"/>
      <c r="CI31" s="661"/>
      <c r="CJ31" s="661"/>
      <c r="CK31" s="661"/>
      <c r="CL31" s="661"/>
      <c r="CM31" s="661"/>
      <c r="CN31" s="661"/>
      <c r="CO31" s="661"/>
      <c r="CP31" s="661"/>
      <c r="CQ31" s="662"/>
      <c r="CR31" s="663">
        <v>71626</v>
      </c>
      <c r="CS31" s="672"/>
      <c r="CT31" s="672"/>
      <c r="CU31" s="672"/>
      <c r="CV31" s="672"/>
      <c r="CW31" s="672"/>
      <c r="CX31" s="672"/>
      <c r="CY31" s="673"/>
      <c r="CZ31" s="666">
        <v>0.4</v>
      </c>
      <c r="DA31" s="674"/>
      <c r="DB31" s="674"/>
      <c r="DC31" s="675"/>
      <c r="DD31" s="669">
        <v>67423</v>
      </c>
      <c r="DE31" s="672"/>
      <c r="DF31" s="672"/>
      <c r="DG31" s="672"/>
      <c r="DH31" s="672"/>
      <c r="DI31" s="672"/>
      <c r="DJ31" s="672"/>
      <c r="DK31" s="673"/>
      <c r="DL31" s="669">
        <v>67423</v>
      </c>
      <c r="DM31" s="672"/>
      <c r="DN31" s="672"/>
      <c r="DO31" s="672"/>
      <c r="DP31" s="672"/>
      <c r="DQ31" s="672"/>
      <c r="DR31" s="672"/>
      <c r="DS31" s="672"/>
      <c r="DT31" s="672"/>
      <c r="DU31" s="672"/>
      <c r="DV31" s="673"/>
      <c r="DW31" s="666">
        <v>0.7</v>
      </c>
      <c r="DX31" s="674"/>
      <c r="DY31" s="674"/>
      <c r="DZ31" s="674"/>
      <c r="EA31" s="674"/>
      <c r="EB31" s="674"/>
      <c r="EC31" s="688"/>
    </row>
    <row r="32" spans="2:133" ht="11.25" customHeight="1" x14ac:dyDescent="0.15">
      <c r="B32" s="660" t="s">
        <v>322</v>
      </c>
      <c r="C32" s="661"/>
      <c r="D32" s="661"/>
      <c r="E32" s="661"/>
      <c r="F32" s="661"/>
      <c r="G32" s="661"/>
      <c r="H32" s="661"/>
      <c r="I32" s="661"/>
      <c r="J32" s="661"/>
      <c r="K32" s="661"/>
      <c r="L32" s="661"/>
      <c r="M32" s="661"/>
      <c r="N32" s="661"/>
      <c r="O32" s="661"/>
      <c r="P32" s="661"/>
      <c r="Q32" s="662"/>
      <c r="R32" s="663">
        <v>1549284</v>
      </c>
      <c r="S32" s="664"/>
      <c r="T32" s="664"/>
      <c r="U32" s="664"/>
      <c r="V32" s="664"/>
      <c r="W32" s="664"/>
      <c r="X32" s="664"/>
      <c r="Y32" s="665"/>
      <c r="Z32" s="699">
        <v>7.4</v>
      </c>
      <c r="AA32" s="699"/>
      <c r="AB32" s="699"/>
      <c r="AC32" s="699"/>
      <c r="AD32" s="700" t="s">
        <v>182</v>
      </c>
      <c r="AE32" s="700"/>
      <c r="AF32" s="700"/>
      <c r="AG32" s="700"/>
      <c r="AH32" s="700"/>
      <c r="AI32" s="700"/>
      <c r="AJ32" s="700"/>
      <c r="AK32" s="700"/>
      <c r="AL32" s="666" t="s">
        <v>182</v>
      </c>
      <c r="AM32" s="667"/>
      <c r="AN32" s="667"/>
      <c r="AO32" s="701"/>
      <c r="AP32" s="702"/>
      <c r="AQ32" s="703"/>
      <c r="AR32" s="703"/>
      <c r="AS32" s="703"/>
      <c r="AT32" s="727"/>
      <c r="AU32" s="214" t="s">
        <v>323</v>
      </c>
      <c r="AX32" s="660" t="s">
        <v>324</v>
      </c>
      <c r="AY32" s="661"/>
      <c r="AZ32" s="661"/>
      <c r="BA32" s="661"/>
      <c r="BB32" s="661"/>
      <c r="BC32" s="661"/>
      <c r="BD32" s="661"/>
      <c r="BE32" s="661"/>
      <c r="BF32" s="662"/>
      <c r="BG32" s="719">
        <v>99.3</v>
      </c>
      <c r="BH32" s="672"/>
      <c r="BI32" s="672"/>
      <c r="BJ32" s="672"/>
      <c r="BK32" s="672"/>
      <c r="BL32" s="672"/>
      <c r="BM32" s="667">
        <v>97.9</v>
      </c>
      <c r="BN32" s="672"/>
      <c r="BO32" s="672"/>
      <c r="BP32" s="672"/>
      <c r="BQ32" s="697"/>
      <c r="BR32" s="719">
        <v>99.6</v>
      </c>
      <c r="BS32" s="672"/>
      <c r="BT32" s="672"/>
      <c r="BU32" s="672"/>
      <c r="BV32" s="672"/>
      <c r="BW32" s="672"/>
      <c r="BX32" s="667">
        <v>98.2</v>
      </c>
      <c r="BY32" s="672"/>
      <c r="BZ32" s="672"/>
      <c r="CA32" s="672"/>
      <c r="CB32" s="697"/>
      <c r="CD32" s="680"/>
      <c r="CE32" s="681"/>
      <c r="CF32" s="660" t="s">
        <v>325</v>
      </c>
      <c r="CG32" s="661"/>
      <c r="CH32" s="661"/>
      <c r="CI32" s="661"/>
      <c r="CJ32" s="661"/>
      <c r="CK32" s="661"/>
      <c r="CL32" s="661"/>
      <c r="CM32" s="661"/>
      <c r="CN32" s="661"/>
      <c r="CO32" s="661"/>
      <c r="CP32" s="661"/>
      <c r="CQ32" s="662"/>
      <c r="CR32" s="663" t="s">
        <v>182</v>
      </c>
      <c r="CS32" s="664"/>
      <c r="CT32" s="664"/>
      <c r="CU32" s="664"/>
      <c r="CV32" s="664"/>
      <c r="CW32" s="664"/>
      <c r="CX32" s="664"/>
      <c r="CY32" s="665"/>
      <c r="CZ32" s="666" t="s">
        <v>141</v>
      </c>
      <c r="DA32" s="674"/>
      <c r="DB32" s="674"/>
      <c r="DC32" s="675"/>
      <c r="DD32" s="669" t="s">
        <v>182</v>
      </c>
      <c r="DE32" s="664"/>
      <c r="DF32" s="664"/>
      <c r="DG32" s="664"/>
      <c r="DH32" s="664"/>
      <c r="DI32" s="664"/>
      <c r="DJ32" s="664"/>
      <c r="DK32" s="665"/>
      <c r="DL32" s="669" t="s">
        <v>182</v>
      </c>
      <c r="DM32" s="664"/>
      <c r="DN32" s="664"/>
      <c r="DO32" s="664"/>
      <c r="DP32" s="664"/>
      <c r="DQ32" s="664"/>
      <c r="DR32" s="664"/>
      <c r="DS32" s="664"/>
      <c r="DT32" s="664"/>
      <c r="DU32" s="664"/>
      <c r="DV32" s="665"/>
      <c r="DW32" s="666" t="s">
        <v>182</v>
      </c>
      <c r="DX32" s="674"/>
      <c r="DY32" s="674"/>
      <c r="DZ32" s="674"/>
      <c r="EA32" s="674"/>
      <c r="EB32" s="674"/>
      <c r="EC32" s="688"/>
    </row>
    <row r="33" spans="2:133" ht="11.25" customHeight="1" x14ac:dyDescent="0.15">
      <c r="B33" s="660" t="s">
        <v>326</v>
      </c>
      <c r="C33" s="661"/>
      <c r="D33" s="661"/>
      <c r="E33" s="661"/>
      <c r="F33" s="661"/>
      <c r="G33" s="661"/>
      <c r="H33" s="661"/>
      <c r="I33" s="661"/>
      <c r="J33" s="661"/>
      <c r="K33" s="661"/>
      <c r="L33" s="661"/>
      <c r="M33" s="661"/>
      <c r="N33" s="661"/>
      <c r="O33" s="661"/>
      <c r="P33" s="661"/>
      <c r="Q33" s="662"/>
      <c r="R33" s="663">
        <v>46431</v>
      </c>
      <c r="S33" s="664"/>
      <c r="T33" s="664"/>
      <c r="U33" s="664"/>
      <c r="V33" s="664"/>
      <c r="W33" s="664"/>
      <c r="X33" s="664"/>
      <c r="Y33" s="665"/>
      <c r="Z33" s="699">
        <v>0.2</v>
      </c>
      <c r="AA33" s="699"/>
      <c r="AB33" s="699"/>
      <c r="AC33" s="699"/>
      <c r="AD33" s="700" t="s">
        <v>182</v>
      </c>
      <c r="AE33" s="700"/>
      <c r="AF33" s="700"/>
      <c r="AG33" s="700"/>
      <c r="AH33" s="700"/>
      <c r="AI33" s="700"/>
      <c r="AJ33" s="700"/>
      <c r="AK33" s="700"/>
      <c r="AL33" s="666" t="s">
        <v>182</v>
      </c>
      <c r="AM33" s="667"/>
      <c r="AN33" s="667"/>
      <c r="AO33" s="701"/>
      <c r="AP33" s="704"/>
      <c r="AQ33" s="705"/>
      <c r="AR33" s="705"/>
      <c r="AS33" s="705"/>
      <c r="AT33" s="728"/>
      <c r="AU33" s="219"/>
      <c r="AV33" s="219"/>
      <c r="AW33" s="219"/>
      <c r="AX33" s="644" t="s">
        <v>327</v>
      </c>
      <c r="AY33" s="645"/>
      <c r="AZ33" s="645"/>
      <c r="BA33" s="645"/>
      <c r="BB33" s="645"/>
      <c r="BC33" s="645"/>
      <c r="BD33" s="645"/>
      <c r="BE33" s="645"/>
      <c r="BF33" s="646"/>
      <c r="BG33" s="718">
        <v>99.9</v>
      </c>
      <c r="BH33" s="648"/>
      <c r="BI33" s="648"/>
      <c r="BJ33" s="648"/>
      <c r="BK33" s="648"/>
      <c r="BL33" s="648"/>
      <c r="BM33" s="692">
        <v>99.5</v>
      </c>
      <c r="BN33" s="648"/>
      <c r="BO33" s="648"/>
      <c r="BP33" s="648"/>
      <c r="BQ33" s="686"/>
      <c r="BR33" s="718">
        <v>99.9</v>
      </c>
      <c r="BS33" s="648"/>
      <c r="BT33" s="648"/>
      <c r="BU33" s="648"/>
      <c r="BV33" s="648"/>
      <c r="BW33" s="648"/>
      <c r="BX33" s="692">
        <v>99.5</v>
      </c>
      <c r="BY33" s="648"/>
      <c r="BZ33" s="648"/>
      <c r="CA33" s="648"/>
      <c r="CB33" s="686"/>
      <c r="CD33" s="660" t="s">
        <v>328</v>
      </c>
      <c r="CE33" s="661"/>
      <c r="CF33" s="661"/>
      <c r="CG33" s="661"/>
      <c r="CH33" s="661"/>
      <c r="CI33" s="661"/>
      <c r="CJ33" s="661"/>
      <c r="CK33" s="661"/>
      <c r="CL33" s="661"/>
      <c r="CM33" s="661"/>
      <c r="CN33" s="661"/>
      <c r="CO33" s="661"/>
      <c r="CP33" s="661"/>
      <c r="CQ33" s="662"/>
      <c r="CR33" s="663">
        <v>8444317</v>
      </c>
      <c r="CS33" s="672"/>
      <c r="CT33" s="672"/>
      <c r="CU33" s="672"/>
      <c r="CV33" s="672"/>
      <c r="CW33" s="672"/>
      <c r="CX33" s="672"/>
      <c r="CY33" s="673"/>
      <c r="CZ33" s="666">
        <v>41.9</v>
      </c>
      <c r="DA33" s="674"/>
      <c r="DB33" s="674"/>
      <c r="DC33" s="675"/>
      <c r="DD33" s="669">
        <v>5395297</v>
      </c>
      <c r="DE33" s="672"/>
      <c r="DF33" s="672"/>
      <c r="DG33" s="672"/>
      <c r="DH33" s="672"/>
      <c r="DI33" s="672"/>
      <c r="DJ33" s="672"/>
      <c r="DK33" s="673"/>
      <c r="DL33" s="669">
        <v>3166700</v>
      </c>
      <c r="DM33" s="672"/>
      <c r="DN33" s="672"/>
      <c r="DO33" s="672"/>
      <c r="DP33" s="672"/>
      <c r="DQ33" s="672"/>
      <c r="DR33" s="672"/>
      <c r="DS33" s="672"/>
      <c r="DT33" s="672"/>
      <c r="DU33" s="672"/>
      <c r="DV33" s="673"/>
      <c r="DW33" s="666">
        <v>33.6</v>
      </c>
      <c r="DX33" s="674"/>
      <c r="DY33" s="674"/>
      <c r="DZ33" s="674"/>
      <c r="EA33" s="674"/>
      <c r="EB33" s="674"/>
      <c r="EC33" s="688"/>
    </row>
    <row r="34" spans="2:133" ht="11.25" customHeight="1" x14ac:dyDescent="0.15">
      <c r="B34" s="660" t="s">
        <v>329</v>
      </c>
      <c r="C34" s="661"/>
      <c r="D34" s="661"/>
      <c r="E34" s="661"/>
      <c r="F34" s="661"/>
      <c r="G34" s="661"/>
      <c r="H34" s="661"/>
      <c r="I34" s="661"/>
      <c r="J34" s="661"/>
      <c r="K34" s="661"/>
      <c r="L34" s="661"/>
      <c r="M34" s="661"/>
      <c r="N34" s="661"/>
      <c r="O34" s="661"/>
      <c r="P34" s="661"/>
      <c r="Q34" s="662"/>
      <c r="R34" s="663">
        <v>1288081</v>
      </c>
      <c r="S34" s="664"/>
      <c r="T34" s="664"/>
      <c r="U34" s="664"/>
      <c r="V34" s="664"/>
      <c r="W34" s="664"/>
      <c r="X34" s="664"/>
      <c r="Y34" s="665"/>
      <c r="Z34" s="699">
        <v>6.1</v>
      </c>
      <c r="AA34" s="699"/>
      <c r="AB34" s="699"/>
      <c r="AC34" s="699"/>
      <c r="AD34" s="700" t="s">
        <v>141</v>
      </c>
      <c r="AE34" s="700"/>
      <c r="AF34" s="700"/>
      <c r="AG34" s="700"/>
      <c r="AH34" s="700"/>
      <c r="AI34" s="700"/>
      <c r="AJ34" s="700"/>
      <c r="AK34" s="700"/>
      <c r="AL34" s="666" t="s">
        <v>247</v>
      </c>
      <c r="AM34" s="667"/>
      <c r="AN34" s="667"/>
      <c r="AO34" s="70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60" t="s">
        <v>330</v>
      </c>
      <c r="CE34" s="661"/>
      <c r="CF34" s="661"/>
      <c r="CG34" s="661"/>
      <c r="CH34" s="661"/>
      <c r="CI34" s="661"/>
      <c r="CJ34" s="661"/>
      <c r="CK34" s="661"/>
      <c r="CL34" s="661"/>
      <c r="CM34" s="661"/>
      <c r="CN34" s="661"/>
      <c r="CO34" s="661"/>
      <c r="CP34" s="661"/>
      <c r="CQ34" s="662"/>
      <c r="CR34" s="663">
        <v>2671638</v>
      </c>
      <c r="CS34" s="664"/>
      <c r="CT34" s="664"/>
      <c r="CU34" s="664"/>
      <c r="CV34" s="664"/>
      <c r="CW34" s="664"/>
      <c r="CX34" s="664"/>
      <c r="CY34" s="665"/>
      <c r="CZ34" s="666">
        <v>13.2</v>
      </c>
      <c r="DA34" s="674"/>
      <c r="DB34" s="674"/>
      <c r="DC34" s="675"/>
      <c r="DD34" s="669">
        <v>1274422</v>
      </c>
      <c r="DE34" s="664"/>
      <c r="DF34" s="664"/>
      <c r="DG34" s="664"/>
      <c r="DH34" s="664"/>
      <c r="DI34" s="664"/>
      <c r="DJ34" s="664"/>
      <c r="DK34" s="665"/>
      <c r="DL34" s="669">
        <v>891315</v>
      </c>
      <c r="DM34" s="664"/>
      <c r="DN34" s="664"/>
      <c r="DO34" s="664"/>
      <c r="DP34" s="664"/>
      <c r="DQ34" s="664"/>
      <c r="DR34" s="664"/>
      <c r="DS34" s="664"/>
      <c r="DT34" s="664"/>
      <c r="DU34" s="664"/>
      <c r="DV34" s="665"/>
      <c r="DW34" s="666">
        <v>9.5</v>
      </c>
      <c r="DX34" s="674"/>
      <c r="DY34" s="674"/>
      <c r="DZ34" s="674"/>
      <c r="EA34" s="674"/>
      <c r="EB34" s="674"/>
      <c r="EC34" s="688"/>
    </row>
    <row r="35" spans="2:133" ht="11.25" customHeight="1" x14ac:dyDescent="0.15">
      <c r="B35" s="660" t="s">
        <v>331</v>
      </c>
      <c r="C35" s="661"/>
      <c r="D35" s="661"/>
      <c r="E35" s="661"/>
      <c r="F35" s="661"/>
      <c r="G35" s="661"/>
      <c r="H35" s="661"/>
      <c r="I35" s="661"/>
      <c r="J35" s="661"/>
      <c r="K35" s="661"/>
      <c r="L35" s="661"/>
      <c r="M35" s="661"/>
      <c r="N35" s="661"/>
      <c r="O35" s="661"/>
      <c r="P35" s="661"/>
      <c r="Q35" s="662"/>
      <c r="R35" s="663">
        <v>1101778</v>
      </c>
      <c r="S35" s="664"/>
      <c r="T35" s="664"/>
      <c r="U35" s="664"/>
      <c r="V35" s="664"/>
      <c r="W35" s="664"/>
      <c r="X35" s="664"/>
      <c r="Y35" s="665"/>
      <c r="Z35" s="699">
        <v>5.3</v>
      </c>
      <c r="AA35" s="699"/>
      <c r="AB35" s="699"/>
      <c r="AC35" s="699"/>
      <c r="AD35" s="700" t="s">
        <v>182</v>
      </c>
      <c r="AE35" s="700"/>
      <c r="AF35" s="700"/>
      <c r="AG35" s="700"/>
      <c r="AH35" s="700"/>
      <c r="AI35" s="700"/>
      <c r="AJ35" s="700"/>
      <c r="AK35" s="700"/>
      <c r="AL35" s="666" t="s">
        <v>182</v>
      </c>
      <c r="AM35" s="667"/>
      <c r="AN35" s="667"/>
      <c r="AO35" s="701"/>
      <c r="AP35" s="222"/>
      <c r="AQ35" s="715" t="s">
        <v>332</v>
      </c>
      <c r="AR35" s="716"/>
      <c r="AS35" s="716"/>
      <c r="AT35" s="716"/>
      <c r="AU35" s="716"/>
      <c r="AV35" s="716"/>
      <c r="AW35" s="716"/>
      <c r="AX35" s="716"/>
      <c r="AY35" s="716"/>
      <c r="AZ35" s="716"/>
      <c r="BA35" s="716"/>
      <c r="BB35" s="716"/>
      <c r="BC35" s="716"/>
      <c r="BD35" s="716"/>
      <c r="BE35" s="716"/>
      <c r="BF35" s="717"/>
      <c r="BG35" s="715" t="s">
        <v>333</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60" t="s">
        <v>334</v>
      </c>
      <c r="CE35" s="661"/>
      <c r="CF35" s="661"/>
      <c r="CG35" s="661"/>
      <c r="CH35" s="661"/>
      <c r="CI35" s="661"/>
      <c r="CJ35" s="661"/>
      <c r="CK35" s="661"/>
      <c r="CL35" s="661"/>
      <c r="CM35" s="661"/>
      <c r="CN35" s="661"/>
      <c r="CO35" s="661"/>
      <c r="CP35" s="661"/>
      <c r="CQ35" s="662"/>
      <c r="CR35" s="663">
        <v>214124</v>
      </c>
      <c r="CS35" s="672"/>
      <c r="CT35" s="672"/>
      <c r="CU35" s="672"/>
      <c r="CV35" s="672"/>
      <c r="CW35" s="672"/>
      <c r="CX35" s="672"/>
      <c r="CY35" s="673"/>
      <c r="CZ35" s="666">
        <v>1.1000000000000001</v>
      </c>
      <c r="DA35" s="674"/>
      <c r="DB35" s="674"/>
      <c r="DC35" s="675"/>
      <c r="DD35" s="669">
        <v>143476</v>
      </c>
      <c r="DE35" s="672"/>
      <c r="DF35" s="672"/>
      <c r="DG35" s="672"/>
      <c r="DH35" s="672"/>
      <c r="DI35" s="672"/>
      <c r="DJ35" s="672"/>
      <c r="DK35" s="673"/>
      <c r="DL35" s="669">
        <v>91827</v>
      </c>
      <c r="DM35" s="672"/>
      <c r="DN35" s="672"/>
      <c r="DO35" s="672"/>
      <c r="DP35" s="672"/>
      <c r="DQ35" s="672"/>
      <c r="DR35" s="672"/>
      <c r="DS35" s="672"/>
      <c r="DT35" s="672"/>
      <c r="DU35" s="672"/>
      <c r="DV35" s="673"/>
      <c r="DW35" s="666">
        <v>1</v>
      </c>
      <c r="DX35" s="674"/>
      <c r="DY35" s="674"/>
      <c r="DZ35" s="674"/>
      <c r="EA35" s="674"/>
      <c r="EB35" s="674"/>
      <c r="EC35" s="688"/>
    </row>
    <row r="36" spans="2:133" ht="11.25" customHeight="1" x14ac:dyDescent="0.15">
      <c r="B36" s="660" t="s">
        <v>335</v>
      </c>
      <c r="C36" s="661"/>
      <c r="D36" s="661"/>
      <c r="E36" s="661"/>
      <c r="F36" s="661"/>
      <c r="G36" s="661"/>
      <c r="H36" s="661"/>
      <c r="I36" s="661"/>
      <c r="J36" s="661"/>
      <c r="K36" s="661"/>
      <c r="L36" s="661"/>
      <c r="M36" s="661"/>
      <c r="N36" s="661"/>
      <c r="O36" s="661"/>
      <c r="P36" s="661"/>
      <c r="Q36" s="662"/>
      <c r="R36" s="663">
        <v>890618</v>
      </c>
      <c r="S36" s="664"/>
      <c r="T36" s="664"/>
      <c r="U36" s="664"/>
      <c r="V36" s="664"/>
      <c r="W36" s="664"/>
      <c r="X36" s="664"/>
      <c r="Y36" s="665"/>
      <c r="Z36" s="699">
        <v>4.2</v>
      </c>
      <c r="AA36" s="699"/>
      <c r="AB36" s="699"/>
      <c r="AC36" s="699"/>
      <c r="AD36" s="700" t="s">
        <v>182</v>
      </c>
      <c r="AE36" s="700"/>
      <c r="AF36" s="700"/>
      <c r="AG36" s="700"/>
      <c r="AH36" s="700"/>
      <c r="AI36" s="700"/>
      <c r="AJ36" s="700"/>
      <c r="AK36" s="700"/>
      <c r="AL36" s="666" t="s">
        <v>182</v>
      </c>
      <c r="AM36" s="667"/>
      <c r="AN36" s="667"/>
      <c r="AO36" s="701"/>
      <c r="AP36" s="222"/>
      <c r="AQ36" s="706" t="s">
        <v>336</v>
      </c>
      <c r="AR36" s="707"/>
      <c r="AS36" s="707"/>
      <c r="AT36" s="707"/>
      <c r="AU36" s="707"/>
      <c r="AV36" s="707"/>
      <c r="AW36" s="707"/>
      <c r="AX36" s="707"/>
      <c r="AY36" s="708"/>
      <c r="AZ36" s="709">
        <v>1880647</v>
      </c>
      <c r="BA36" s="710"/>
      <c r="BB36" s="710"/>
      <c r="BC36" s="710"/>
      <c r="BD36" s="710"/>
      <c r="BE36" s="710"/>
      <c r="BF36" s="711"/>
      <c r="BG36" s="712" t="s">
        <v>337</v>
      </c>
      <c r="BH36" s="713"/>
      <c r="BI36" s="713"/>
      <c r="BJ36" s="713"/>
      <c r="BK36" s="713"/>
      <c r="BL36" s="713"/>
      <c r="BM36" s="713"/>
      <c r="BN36" s="713"/>
      <c r="BO36" s="713"/>
      <c r="BP36" s="713"/>
      <c r="BQ36" s="713"/>
      <c r="BR36" s="713"/>
      <c r="BS36" s="713"/>
      <c r="BT36" s="713"/>
      <c r="BU36" s="714"/>
      <c r="BV36" s="709">
        <v>25423</v>
      </c>
      <c r="BW36" s="710"/>
      <c r="BX36" s="710"/>
      <c r="BY36" s="710"/>
      <c r="BZ36" s="710"/>
      <c r="CA36" s="710"/>
      <c r="CB36" s="711"/>
      <c r="CD36" s="660" t="s">
        <v>338</v>
      </c>
      <c r="CE36" s="661"/>
      <c r="CF36" s="661"/>
      <c r="CG36" s="661"/>
      <c r="CH36" s="661"/>
      <c r="CI36" s="661"/>
      <c r="CJ36" s="661"/>
      <c r="CK36" s="661"/>
      <c r="CL36" s="661"/>
      <c r="CM36" s="661"/>
      <c r="CN36" s="661"/>
      <c r="CO36" s="661"/>
      <c r="CP36" s="661"/>
      <c r="CQ36" s="662"/>
      <c r="CR36" s="663">
        <v>2417081</v>
      </c>
      <c r="CS36" s="664"/>
      <c r="CT36" s="664"/>
      <c r="CU36" s="664"/>
      <c r="CV36" s="664"/>
      <c r="CW36" s="664"/>
      <c r="CX36" s="664"/>
      <c r="CY36" s="665"/>
      <c r="CZ36" s="666">
        <v>12</v>
      </c>
      <c r="DA36" s="674"/>
      <c r="DB36" s="674"/>
      <c r="DC36" s="675"/>
      <c r="DD36" s="669">
        <v>1937017</v>
      </c>
      <c r="DE36" s="664"/>
      <c r="DF36" s="664"/>
      <c r="DG36" s="664"/>
      <c r="DH36" s="664"/>
      <c r="DI36" s="664"/>
      <c r="DJ36" s="664"/>
      <c r="DK36" s="665"/>
      <c r="DL36" s="669">
        <v>1199933</v>
      </c>
      <c r="DM36" s="664"/>
      <c r="DN36" s="664"/>
      <c r="DO36" s="664"/>
      <c r="DP36" s="664"/>
      <c r="DQ36" s="664"/>
      <c r="DR36" s="664"/>
      <c r="DS36" s="664"/>
      <c r="DT36" s="664"/>
      <c r="DU36" s="664"/>
      <c r="DV36" s="665"/>
      <c r="DW36" s="666">
        <v>12.7</v>
      </c>
      <c r="DX36" s="674"/>
      <c r="DY36" s="674"/>
      <c r="DZ36" s="674"/>
      <c r="EA36" s="674"/>
      <c r="EB36" s="674"/>
      <c r="EC36" s="688"/>
    </row>
    <row r="37" spans="2:133" ht="11.25" customHeight="1" x14ac:dyDescent="0.15">
      <c r="B37" s="660" t="s">
        <v>339</v>
      </c>
      <c r="C37" s="661"/>
      <c r="D37" s="661"/>
      <c r="E37" s="661"/>
      <c r="F37" s="661"/>
      <c r="G37" s="661"/>
      <c r="H37" s="661"/>
      <c r="I37" s="661"/>
      <c r="J37" s="661"/>
      <c r="K37" s="661"/>
      <c r="L37" s="661"/>
      <c r="M37" s="661"/>
      <c r="N37" s="661"/>
      <c r="O37" s="661"/>
      <c r="P37" s="661"/>
      <c r="Q37" s="662"/>
      <c r="R37" s="663">
        <v>320806</v>
      </c>
      <c r="S37" s="664"/>
      <c r="T37" s="664"/>
      <c r="U37" s="664"/>
      <c r="V37" s="664"/>
      <c r="W37" s="664"/>
      <c r="X37" s="664"/>
      <c r="Y37" s="665"/>
      <c r="Z37" s="699">
        <v>1.5</v>
      </c>
      <c r="AA37" s="699"/>
      <c r="AB37" s="699"/>
      <c r="AC37" s="699"/>
      <c r="AD37" s="700">
        <v>3</v>
      </c>
      <c r="AE37" s="700"/>
      <c r="AF37" s="700"/>
      <c r="AG37" s="700"/>
      <c r="AH37" s="700"/>
      <c r="AI37" s="700"/>
      <c r="AJ37" s="700"/>
      <c r="AK37" s="700"/>
      <c r="AL37" s="666">
        <v>0</v>
      </c>
      <c r="AM37" s="667"/>
      <c r="AN37" s="667"/>
      <c r="AO37" s="701"/>
      <c r="AQ37" s="694" t="s">
        <v>340</v>
      </c>
      <c r="AR37" s="695"/>
      <c r="AS37" s="695"/>
      <c r="AT37" s="695"/>
      <c r="AU37" s="695"/>
      <c r="AV37" s="695"/>
      <c r="AW37" s="695"/>
      <c r="AX37" s="695"/>
      <c r="AY37" s="696"/>
      <c r="AZ37" s="663">
        <v>283384</v>
      </c>
      <c r="BA37" s="664"/>
      <c r="BB37" s="664"/>
      <c r="BC37" s="664"/>
      <c r="BD37" s="672"/>
      <c r="BE37" s="672"/>
      <c r="BF37" s="697"/>
      <c r="BG37" s="660" t="s">
        <v>341</v>
      </c>
      <c r="BH37" s="661"/>
      <c r="BI37" s="661"/>
      <c r="BJ37" s="661"/>
      <c r="BK37" s="661"/>
      <c r="BL37" s="661"/>
      <c r="BM37" s="661"/>
      <c r="BN37" s="661"/>
      <c r="BO37" s="661"/>
      <c r="BP37" s="661"/>
      <c r="BQ37" s="661"/>
      <c r="BR37" s="661"/>
      <c r="BS37" s="661"/>
      <c r="BT37" s="661"/>
      <c r="BU37" s="662"/>
      <c r="BV37" s="663">
        <v>-7931</v>
      </c>
      <c r="BW37" s="664"/>
      <c r="BX37" s="664"/>
      <c r="BY37" s="664"/>
      <c r="BZ37" s="664"/>
      <c r="CA37" s="664"/>
      <c r="CB37" s="698"/>
      <c r="CD37" s="660" t="s">
        <v>342</v>
      </c>
      <c r="CE37" s="661"/>
      <c r="CF37" s="661"/>
      <c r="CG37" s="661"/>
      <c r="CH37" s="661"/>
      <c r="CI37" s="661"/>
      <c r="CJ37" s="661"/>
      <c r="CK37" s="661"/>
      <c r="CL37" s="661"/>
      <c r="CM37" s="661"/>
      <c r="CN37" s="661"/>
      <c r="CO37" s="661"/>
      <c r="CP37" s="661"/>
      <c r="CQ37" s="662"/>
      <c r="CR37" s="663">
        <v>619098</v>
      </c>
      <c r="CS37" s="672"/>
      <c r="CT37" s="672"/>
      <c r="CU37" s="672"/>
      <c r="CV37" s="672"/>
      <c r="CW37" s="672"/>
      <c r="CX37" s="672"/>
      <c r="CY37" s="673"/>
      <c r="CZ37" s="666">
        <v>3.1</v>
      </c>
      <c r="DA37" s="674"/>
      <c r="DB37" s="674"/>
      <c r="DC37" s="675"/>
      <c r="DD37" s="669">
        <v>619098</v>
      </c>
      <c r="DE37" s="672"/>
      <c r="DF37" s="672"/>
      <c r="DG37" s="672"/>
      <c r="DH37" s="672"/>
      <c r="DI37" s="672"/>
      <c r="DJ37" s="672"/>
      <c r="DK37" s="673"/>
      <c r="DL37" s="669">
        <v>601419</v>
      </c>
      <c r="DM37" s="672"/>
      <c r="DN37" s="672"/>
      <c r="DO37" s="672"/>
      <c r="DP37" s="672"/>
      <c r="DQ37" s="672"/>
      <c r="DR37" s="672"/>
      <c r="DS37" s="672"/>
      <c r="DT37" s="672"/>
      <c r="DU37" s="672"/>
      <c r="DV37" s="673"/>
      <c r="DW37" s="666">
        <v>6.4</v>
      </c>
      <c r="DX37" s="674"/>
      <c r="DY37" s="674"/>
      <c r="DZ37" s="674"/>
      <c r="EA37" s="674"/>
      <c r="EB37" s="674"/>
      <c r="EC37" s="688"/>
    </row>
    <row r="38" spans="2:133" ht="11.25" customHeight="1" x14ac:dyDescent="0.15">
      <c r="B38" s="660" t="s">
        <v>343</v>
      </c>
      <c r="C38" s="661"/>
      <c r="D38" s="661"/>
      <c r="E38" s="661"/>
      <c r="F38" s="661"/>
      <c r="G38" s="661"/>
      <c r="H38" s="661"/>
      <c r="I38" s="661"/>
      <c r="J38" s="661"/>
      <c r="K38" s="661"/>
      <c r="L38" s="661"/>
      <c r="M38" s="661"/>
      <c r="N38" s="661"/>
      <c r="O38" s="661"/>
      <c r="P38" s="661"/>
      <c r="Q38" s="662"/>
      <c r="R38" s="663">
        <v>1262300</v>
      </c>
      <c r="S38" s="664"/>
      <c r="T38" s="664"/>
      <c r="U38" s="664"/>
      <c r="V38" s="664"/>
      <c r="W38" s="664"/>
      <c r="X38" s="664"/>
      <c r="Y38" s="665"/>
      <c r="Z38" s="699">
        <v>6</v>
      </c>
      <c r="AA38" s="699"/>
      <c r="AB38" s="699"/>
      <c r="AC38" s="699"/>
      <c r="AD38" s="700" t="s">
        <v>141</v>
      </c>
      <c r="AE38" s="700"/>
      <c r="AF38" s="700"/>
      <c r="AG38" s="700"/>
      <c r="AH38" s="700"/>
      <c r="AI38" s="700"/>
      <c r="AJ38" s="700"/>
      <c r="AK38" s="700"/>
      <c r="AL38" s="666" t="s">
        <v>182</v>
      </c>
      <c r="AM38" s="667"/>
      <c r="AN38" s="667"/>
      <c r="AO38" s="701"/>
      <c r="AQ38" s="694" t="s">
        <v>344</v>
      </c>
      <c r="AR38" s="695"/>
      <c r="AS38" s="695"/>
      <c r="AT38" s="695"/>
      <c r="AU38" s="695"/>
      <c r="AV38" s="695"/>
      <c r="AW38" s="695"/>
      <c r="AX38" s="695"/>
      <c r="AY38" s="696"/>
      <c r="AZ38" s="663">
        <v>243672</v>
      </c>
      <c r="BA38" s="664"/>
      <c r="BB38" s="664"/>
      <c r="BC38" s="664"/>
      <c r="BD38" s="672"/>
      <c r="BE38" s="672"/>
      <c r="BF38" s="697"/>
      <c r="BG38" s="660" t="s">
        <v>345</v>
      </c>
      <c r="BH38" s="661"/>
      <c r="BI38" s="661"/>
      <c r="BJ38" s="661"/>
      <c r="BK38" s="661"/>
      <c r="BL38" s="661"/>
      <c r="BM38" s="661"/>
      <c r="BN38" s="661"/>
      <c r="BO38" s="661"/>
      <c r="BP38" s="661"/>
      <c r="BQ38" s="661"/>
      <c r="BR38" s="661"/>
      <c r="BS38" s="661"/>
      <c r="BT38" s="661"/>
      <c r="BU38" s="662"/>
      <c r="BV38" s="663">
        <v>3201</v>
      </c>
      <c r="BW38" s="664"/>
      <c r="BX38" s="664"/>
      <c r="BY38" s="664"/>
      <c r="BZ38" s="664"/>
      <c r="CA38" s="664"/>
      <c r="CB38" s="698"/>
      <c r="CD38" s="660" t="s">
        <v>346</v>
      </c>
      <c r="CE38" s="661"/>
      <c r="CF38" s="661"/>
      <c r="CG38" s="661"/>
      <c r="CH38" s="661"/>
      <c r="CI38" s="661"/>
      <c r="CJ38" s="661"/>
      <c r="CK38" s="661"/>
      <c r="CL38" s="661"/>
      <c r="CM38" s="661"/>
      <c r="CN38" s="661"/>
      <c r="CO38" s="661"/>
      <c r="CP38" s="661"/>
      <c r="CQ38" s="662"/>
      <c r="CR38" s="663">
        <v>1407718</v>
      </c>
      <c r="CS38" s="664"/>
      <c r="CT38" s="664"/>
      <c r="CU38" s="664"/>
      <c r="CV38" s="664"/>
      <c r="CW38" s="664"/>
      <c r="CX38" s="664"/>
      <c r="CY38" s="665"/>
      <c r="CZ38" s="666">
        <v>7</v>
      </c>
      <c r="DA38" s="674"/>
      <c r="DB38" s="674"/>
      <c r="DC38" s="675"/>
      <c r="DD38" s="669">
        <v>1161433</v>
      </c>
      <c r="DE38" s="664"/>
      <c r="DF38" s="664"/>
      <c r="DG38" s="664"/>
      <c r="DH38" s="664"/>
      <c r="DI38" s="664"/>
      <c r="DJ38" s="664"/>
      <c r="DK38" s="665"/>
      <c r="DL38" s="669">
        <v>983625</v>
      </c>
      <c r="DM38" s="664"/>
      <c r="DN38" s="664"/>
      <c r="DO38" s="664"/>
      <c r="DP38" s="664"/>
      <c r="DQ38" s="664"/>
      <c r="DR38" s="664"/>
      <c r="DS38" s="664"/>
      <c r="DT38" s="664"/>
      <c r="DU38" s="664"/>
      <c r="DV38" s="665"/>
      <c r="DW38" s="666">
        <v>10.4</v>
      </c>
      <c r="DX38" s="674"/>
      <c r="DY38" s="674"/>
      <c r="DZ38" s="674"/>
      <c r="EA38" s="674"/>
      <c r="EB38" s="674"/>
      <c r="EC38" s="688"/>
    </row>
    <row r="39" spans="2:133" ht="11.25" customHeight="1" x14ac:dyDescent="0.15">
      <c r="B39" s="660" t="s">
        <v>347</v>
      </c>
      <c r="C39" s="661"/>
      <c r="D39" s="661"/>
      <c r="E39" s="661"/>
      <c r="F39" s="661"/>
      <c r="G39" s="661"/>
      <c r="H39" s="661"/>
      <c r="I39" s="661"/>
      <c r="J39" s="661"/>
      <c r="K39" s="661"/>
      <c r="L39" s="661"/>
      <c r="M39" s="661"/>
      <c r="N39" s="661"/>
      <c r="O39" s="661"/>
      <c r="P39" s="661"/>
      <c r="Q39" s="662"/>
      <c r="R39" s="663" t="s">
        <v>141</v>
      </c>
      <c r="S39" s="664"/>
      <c r="T39" s="664"/>
      <c r="U39" s="664"/>
      <c r="V39" s="664"/>
      <c r="W39" s="664"/>
      <c r="X39" s="664"/>
      <c r="Y39" s="665"/>
      <c r="Z39" s="699" t="s">
        <v>141</v>
      </c>
      <c r="AA39" s="699"/>
      <c r="AB39" s="699"/>
      <c r="AC39" s="699"/>
      <c r="AD39" s="700" t="s">
        <v>141</v>
      </c>
      <c r="AE39" s="700"/>
      <c r="AF39" s="700"/>
      <c r="AG39" s="700"/>
      <c r="AH39" s="700"/>
      <c r="AI39" s="700"/>
      <c r="AJ39" s="700"/>
      <c r="AK39" s="700"/>
      <c r="AL39" s="666" t="s">
        <v>141</v>
      </c>
      <c r="AM39" s="667"/>
      <c r="AN39" s="667"/>
      <c r="AO39" s="701"/>
      <c r="AQ39" s="694" t="s">
        <v>348</v>
      </c>
      <c r="AR39" s="695"/>
      <c r="AS39" s="695"/>
      <c r="AT39" s="695"/>
      <c r="AU39" s="695"/>
      <c r="AV39" s="695"/>
      <c r="AW39" s="695"/>
      <c r="AX39" s="695"/>
      <c r="AY39" s="696"/>
      <c r="AZ39" s="663">
        <v>18155</v>
      </c>
      <c r="BA39" s="664"/>
      <c r="BB39" s="664"/>
      <c r="BC39" s="664"/>
      <c r="BD39" s="672"/>
      <c r="BE39" s="672"/>
      <c r="BF39" s="697"/>
      <c r="BG39" s="660" t="s">
        <v>349</v>
      </c>
      <c r="BH39" s="661"/>
      <c r="BI39" s="661"/>
      <c r="BJ39" s="661"/>
      <c r="BK39" s="661"/>
      <c r="BL39" s="661"/>
      <c r="BM39" s="661"/>
      <c r="BN39" s="661"/>
      <c r="BO39" s="661"/>
      <c r="BP39" s="661"/>
      <c r="BQ39" s="661"/>
      <c r="BR39" s="661"/>
      <c r="BS39" s="661"/>
      <c r="BT39" s="661"/>
      <c r="BU39" s="662"/>
      <c r="BV39" s="663">
        <v>4952</v>
      </c>
      <c r="BW39" s="664"/>
      <c r="BX39" s="664"/>
      <c r="BY39" s="664"/>
      <c r="BZ39" s="664"/>
      <c r="CA39" s="664"/>
      <c r="CB39" s="698"/>
      <c r="CD39" s="660" t="s">
        <v>350</v>
      </c>
      <c r="CE39" s="661"/>
      <c r="CF39" s="661"/>
      <c r="CG39" s="661"/>
      <c r="CH39" s="661"/>
      <c r="CI39" s="661"/>
      <c r="CJ39" s="661"/>
      <c r="CK39" s="661"/>
      <c r="CL39" s="661"/>
      <c r="CM39" s="661"/>
      <c r="CN39" s="661"/>
      <c r="CO39" s="661"/>
      <c r="CP39" s="661"/>
      <c r="CQ39" s="662"/>
      <c r="CR39" s="663">
        <v>1712172</v>
      </c>
      <c r="CS39" s="672"/>
      <c r="CT39" s="672"/>
      <c r="CU39" s="672"/>
      <c r="CV39" s="672"/>
      <c r="CW39" s="672"/>
      <c r="CX39" s="672"/>
      <c r="CY39" s="673"/>
      <c r="CZ39" s="666">
        <v>8.5</v>
      </c>
      <c r="DA39" s="674"/>
      <c r="DB39" s="674"/>
      <c r="DC39" s="675"/>
      <c r="DD39" s="669">
        <v>878365</v>
      </c>
      <c r="DE39" s="672"/>
      <c r="DF39" s="672"/>
      <c r="DG39" s="672"/>
      <c r="DH39" s="672"/>
      <c r="DI39" s="672"/>
      <c r="DJ39" s="672"/>
      <c r="DK39" s="673"/>
      <c r="DL39" s="669" t="s">
        <v>141</v>
      </c>
      <c r="DM39" s="672"/>
      <c r="DN39" s="672"/>
      <c r="DO39" s="672"/>
      <c r="DP39" s="672"/>
      <c r="DQ39" s="672"/>
      <c r="DR39" s="672"/>
      <c r="DS39" s="672"/>
      <c r="DT39" s="672"/>
      <c r="DU39" s="672"/>
      <c r="DV39" s="673"/>
      <c r="DW39" s="666" t="s">
        <v>182</v>
      </c>
      <c r="DX39" s="674"/>
      <c r="DY39" s="674"/>
      <c r="DZ39" s="674"/>
      <c r="EA39" s="674"/>
      <c r="EB39" s="674"/>
      <c r="EC39" s="688"/>
    </row>
    <row r="40" spans="2:133" ht="11.25" customHeight="1" x14ac:dyDescent="0.15">
      <c r="B40" s="660" t="s">
        <v>351</v>
      </c>
      <c r="C40" s="661"/>
      <c r="D40" s="661"/>
      <c r="E40" s="661"/>
      <c r="F40" s="661"/>
      <c r="G40" s="661"/>
      <c r="H40" s="661"/>
      <c r="I40" s="661"/>
      <c r="J40" s="661"/>
      <c r="K40" s="661"/>
      <c r="L40" s="661"/>
      <c r="M40" s="661"/>
      <c r="N40" s="661"/>
      <c r="O40" s="661"/>
      <c r="P40" s="661"/>
      <c r="Q40" s="662"/>
      <c r="R40" s="663">
        <v>132000</v>
      </c>
      <c r="S40" s="664"/>
      <c r="T40" s="664"/>
      <c r="U40" s="664"/>
      <c r="V40" s="664"/>
      <c r="W40" s="664"/>
      <c r="X40" s="664"/>
      <c r="Y40" s="665"/>
      <c r="Z40" s="699">
        <v>0.6</v>
      </c>
      <c r="AA40" s="699"/>
      <c r="AB40" s="699"/>
      <c r="AC40" s="699"/>
      <c r="AD40" s="700" t="s">
        <v>182</v>
      </c>
      <c r="AE40" s="700"/>
      <c r="AF40" s="700"/>
      <c r="AG40" s="700"/>
      <c r="AH40" s="700"/>
      <c r="AI40" s="700"/>
      <c r="AJ40" s="700"/>
      <c r="AK40" s="700"/>
      <c r="AL40" s="666" t="s">
        <v>247</v>
      </c>
      <c r="AM40" s="667"/>
      <c r="AN40" s="667"/>
      <c r="AO40" s="701"/>
      <c r="AQ40" s="694" t="s">
        <v>352</v>
      </c>
      <c r="AR40" s="695"/>
      <c r="AS40" s="695"/>
      <c r="AT40" s="695"/>
      <c r="AU40" s="695"/>
      <c r="AV40" s="695"/>
      <c r="AW40" s="695"/>
      <c r="AX40" s="695"/>
      <c r="AY40" s="696"/>
      <c r="AZ40" s="663">
        <v>9421</v>
      </c>
      <c r="BA40" s="664"/>
      <c r="BB40" s="664"/>
      <c r="BC40" s="664"/>
      <c r="BD40" s="672"/>
      <c r="BE40" s="672"/>
      <c r="BF40" s="697"/>
      <c r="BG40" s="702" t="s">
        <v>353</v>
      </c>
      <c r="BH40" s="703"/>
      <c r="BI40" s="703"/>
      <c r="BJ40" s="703"/>
      <c r="BK40" s="703"/>
      <c r="BL40" s="223"/>
      <c r="BM40" s="661" t="s">
        <v>354</v>
      </c>
      <c r="BN40" s="661"/>
      <c r="BO40" s="661"/>
      <c r="BP40" s="661"/>
      <c r="BQ40" s="661"/>
      <c r="BR40" s="661"/>
      <c r="BS40" s="661"/>
      <c r="BT40" s="661"/>
      <c r="BU40" s="662"/>
      <c r="BV40" s="663">
        <v>99</v>
      </c>
      <c r="BW40" s="664"/>
      <c r="BX40" s="664"/>
      <c r="BY40" s="664"/>
      <c r="BZ40" s="664"/>
      <c r="CA40" s="664"/>
      <c r="CB40" s="698"/>
      <c r="CD40" s="660" t="s">
        <v>355</v>
      </c>
      <c r="CE40" s="661"/>
      <c r="CF40" s="661"/>
      <c r="CG40" s="661"/>
      <c r="CH40" s="661"/>
      <c r="CI40" s="661"/>
      <c r="CJ40" s="661"/>
      <c r="CK40" s="661"/>
      <c r="CL40" s="661"/>
      <c r="CM40" s="661"/>
      <c r="CN40" s="661"/>
      <c r="CO40" s="661"/>
      <c r="CP40" s="661"/>
      <c r="CQ40" s="662"/>
      <c r="CR40" s="663">
        <v>21584</v>
      </c>
      <c r="CS40" s="664"/>
      <c r="CT40" s="664"/>
      <c r="CU40" s="664"/>
      <c r="CV40" s="664"/>
      <c r="CW40" s="664"/>
      <c r="CX40" s="664"/>
      <c r="CY40" s="665"/>
      <c r="CZ40" s="666">
        <v>0.1</v>
      </c>
      <c r="DA40" s="674"/>
      <c r="DB40" s="674"/>
      <c r="DC40" s="675"/>
      <c r="DD40" s="669">
        <v>584</v>
      </c>
      <c r="DE40" s="664"/>
      <c r="DF40" s="664"/>
      <c r="DG40" s="664"/>
      <c r="DH40" s="664"/>
      <c r="DI40" s="664"/>
      <c r="DJ40" s="664"/>
      <c r="DK40" s="665"/>
      <c r="DL40" s="669" t="s">
        <v>247</v>
      </c>
      <c r="DM40" s="664"/>
      <c r="DN40" s="664"/>
      <c r="DO40" s="664"/>
      <c r="DP40" s="664"/>
      <c r="DQ40" s="664"/>
      <c r="DR40" s="664"/>
      <c r="DS40" s="664"/>
      <c r="DT40" s="664"/>
      <c r="DU40" s="664"/>
      <c r="DV40" s="665"/>
      <c r="DW40" s="666" t="s">
        <v>182</v>
      </c>
      <c r="DX40" s="674"/>
      <c r="DY40" s="674"/>
      <c r="DZ40" s="674"/>
      <c r="EA40" s="674"/>
      <c r="EB40" s="674"/>
      <c r="EC40" s="688"/>
    </row>
    <row r="41" spans="2:133" ht="11.25" customHeight="1" x14ac:dyDescent="0.15">
      <c r="B41" s="644" t="s">
        <v>356</v>
      </c>
      <c r="C41" s="645"/>
      <c r="D41" s="645"/>
      <c r="E41" s="645"/>
      <c r="F41" s="645"/>
      <c r="G41" s="645"/>
      <c r="H41" s="645"/>
      <c r="I41" s="645"/>
      <c r="J41" s="645"/>
      <c r="K41" s="645"/>
      <c r="L41" s="645"/>
      <c r="M41" s="645"/>
      <c r="N41" s="645"/>
      <c r="O41" s="645"/>
      <c r="P41" s="645"/>
      <c r="Q41" s="646"/>
      <c r="R41" s="647">
        <v>20958327</v>
      </c>
      <c r="S41" s="685"/>
      <c r="T41" s="685"/>
      <c r="U41" s="685"/>
      <c r="V41" s="685"/>
      <c r="W41" s="685"/>
      <c r="X41" s="685"/>
      <c r="Y41" s="689"/>
      <c r="Z41" s="690">
        <v>100</v>
      </c>
      <c r="AA41" s="690"/>
      <c r="AB41" s="690"/>
      <c r="AC41" s="690"/>
      <c r="AD41" s="691">
        <v>9293501</v>
      </c>
      <c r="AE41" s="691"/>
      <c r="AF41" s="691"/>
      <c r="AG41" s="691"/>
      <c r="AH41" s="691"/>
      <c r="AI41" s="691"/>
      <c r="AJ41" s="691"/>
      <c r="AK41" s="691"/>
      <c r="AL41" s="650">
        <v>100</v>
      </c>
      <c r="AM41" s="692"/>
      <c r="AN41" s="692"/>
      <c r="AO41" s="693"/>
      <c r="AQ41" s="694" t="s">
        <v>357</v>
      </c>
      <c r="AR41" s="695"/>
      <c r="AS41" s="695"/>
      <c r="AT41" s="695"/>
      <c r="AU41" s="695"/>
      <c r="AV41" s="695"/>
      <c r="AW41" s="695"/>
      <c r="AX41" s="695"/>
      <c r="AY41" s="696"/>
      <c r="AZ41" s="663">
        <v>430190</v>
      </c>
      <c r="BA41" s="664"/>
      <c r="BB41" s="664"/>
      <c r="BC41" s="664"/>
      <c r="BD41" s="672"/>
      <c r="BE41" s="672"/>
      <c r="BF41" s="697"/>
      <c r="BG41" s="702"/>
      <c r="BH41" s="703"/>
      <c r="BI41" s="703"/>
      <c r="BJ41" s="703"/>
      <c r="BK41" s="703"/>
      <c r="BL41" s="223"/>
      <c r="BM41" s="661" t="s">
        <v>358</v>
      </c>
      <c r="BN41" s="661"/>
      <c r="BO41" s="661"/>
      <c r="BP41" s="661"/>
      <c r="BQ41" s="661"/>
      <c r="BR41" s="661"/>
      <c r="BS41" s="661"/>
      <c r="BT41" s="661"/>
      <c r="BU41" s="662"/>
      <c r="BV41" s="663" t="s">
        <v>182</v>
      </c>
      <c r="BW41" s="664"/>
      <c r="BX41" s="664"/>
      <c r="BY41" s="664"/>
      <c r="BZ41" s="664"/>
      <c r="CA41" s="664"/>
      <c r="CB41" s="698"/>
      <c r="CD41" s="660" t="s">
        <v>359</v>
      </c>
      <c r="CE41" s="661"/>
      <c r="CF41" s="661"/>
      <c r="CG41" s="661"/>
      <c r="CH41" s="661"/>
      <c r="CI41" s="661"/>
      <c r="CJ41" s="661"/>
      <c r="CK41" s="661"/>
      <c r="CL41" s="661"/>
      <c r="CM41" s="661"/>
      <c r="CN41" s="661"/>
      <c r="CO41" s="661"/>
      <c r="CP41" s="661"/>
      <c r="CQ41" s="662"/>
      <c r="CR41" s="663" t="s">
        <v>182</v>
      </c>
      <c r="CS41" s="672"/>
      <c r="CT41" s="672"/>
      <c r="CU41" s="672"/>
      <c r="CV41" s="672"/>
      <c r="CW41" s="672"/>
      <c r="CX41" s="672"/>
      <c r="CY41" s="673"/>
      <c r="CZ41" s="666" t="s">
        <v>182</v>
      </c>
      <c r="DA41" s="674"/>
      <c r="DB41" s="674"/>
      <c r="DC41" s="675"/>
      <c r="DD41" s="669" t="s">
        <v>182</v>
      </c>
      <c r="DE41" s="672"/>
      <c r="DF41" s="672"/>
      <c r="DG41" s="672"/>
      <c r="DH41" s="672"/>
      <c r="DI41" s="672"/>
      <c r="DJ41" s="672"/>
      <c r="DK41" s="673"/>
      <c r="DL41" s="641"/>
      <c r="DM41" s="642"/>
      <c r="DN41" s="642"/>
      <c r="DO41" s="642"/>
      <c r="DP41" s="642"/>
      <c r="DQ41" s="642"/>
      <c r="DR41" s="642"/>
      <c r="DS41" s="642"/>
      <c r="DT41" s="642"/>
      <c r="DU41" s="642"/>
      <c r="DV41" s="643"/>
      <c r="DW41" s="638"/>
      <c r="DX41" s="639"/>
      <c r="DY41" s="639"/>
      <c r="DZ41" s="639"/>
      <c r="EA41" s="639"/>
      <c r="EB41" s="639"/>
      <c r="EC41" s="640"/>
    </row>
    <row r="42" spans="2:133" ht="11.25" customHeight="1" x14ac:dyDescent="0.15">
      <c r="AQ42" s="682" t="s">
        <v>360</v>
      </c>
      <c r="AR42" s="683"/>
      <c r="AS42" s="683"/>
      <c r="AT42" s="683"/>
      <c r="AU42" s="683"/>
      <c r="AV42" s="683"/>
      <c r="AW42" s="683"/>
      <c r="AX42" s="683"/>
      <c r="AY42" s="684"/>
      <c r="AZ42" s="647">
        <v>895825</v>
      </c>
      <c r="BA42" s="685"/>
      <c r="BB42" s="685"/>
      <c r="BC42" s="685"/>
      <c r="BD42" s="648"/>
      <c r="BE42" s="648"/>
      <c r="BF42" s="686"/>
      <c r="BG42" s="704"/>
      <c r="BH42" s="705"/>
      <c r="BI42" s="705"/>
      <c r="BJ42" s="705"/>
      <c r="BK42" s="705"/>
      <c r="BL42" s="224"/>
      <c r="BM42" s="645" t="s">
        <v>361</v>
      </c>
      <c r="BN42" s="645"/>
      <c r="BO42" s="645"/>
      <c r="BP42" s="645"/>
      <c r="BQ42" s="645"/>
      <c r="BR42" s="645"/>
      <c r="BS42" s="645"/>
      <c r="BT42" s="645"/>
      <c r="BU42" s="646"/>
      <c r="BV42" s="647">
        <v>441</v>
      </c>
      <c r="BW42" s="685"/>
      <c r="BX42" s="685"/>
      <c r="BY42" s="685"/>
      <c r="BZ42" s="685"/>
      <c r="CA42" s="685"/>
      <c r="CB42" s="687"/>
      <c r="CD42" s="660" t="s">
        <v>362</v>
      </c>
      <c r="CE42" s="661"/>
      <c r="CF42" s="661"/>
      <c r="CG42" s="661"/>
      <c r="CH42" s="661"/>
      <c r="CI42" s="661"/>
      <c r="CJ42" s="661"/>
      <c r="CK42" s="661"/>
      <c r="CL42" s="661"/>
      <c r="CM42" s="661"/>
      <c r="CN42" s="661"/>
      <c r="CO42" s="661"/>
      <c r="CP42" s="661"/>
      <c r="CQ42" s="662"/>
      <c r="CR42" s="663">
        <v>2795770</v>
      </c>
      <c r="CS42" s="672"/>
      <c r="CT42" s="672"/>
      <c r="CU42" s="672"/>
      <c r="CV42" s="672"/>
      <c r="CW42" s="672"/>
      <c r="CX42" s="672"/>
      <c r="CY42" s="673"/>
      <c r="CZ42" s="666">
        <v>13.9</v>
      </c>
      <c r="DA42" s="674"/>
      <c r="DB42" s="674"/>
      <c r="DC42" s="675"/>
      <c r="DD42" s="669">
        <v>630967</v>
      </c>
      <c r="DE42" s="672"/>
      <c r="DF42" s="672"/>
      <c r="DG42" s="672"/>
      <c r="DH42" s="672"/>
      <c r="DI42" s="672"/>
      <c r="DJ42" s="672"/>
      <c r="DK42" s="673"/>
      <c r="DL42" s="641"/>
      <c r="DM42" s="642"/>
      <c r="DN42" s="642"/>
      <c r="DO42" s="642"/>
      <c r="DP42" s="642"/>
      <c r="DQ42" s="642"/>
      <c r="DR42" s="642"/>
      <c r="DS42" s="642"/>
      <c r="DT42" s="642"/>
      <c r="DU42" s="642"/>
      <c r="DV42" s="643"/>
      <c r="DW42" s="638"/>
      <c r="DX42" s="639"/>
      <c r="DY42" s="639"/>
      <c r="DZ42" s="639"/>
      <c r="EA42" s="639"/>
      <c r="EB42" s="639"/>
      <c r="EC42" s="640"/>
    </row>
    <row r="43" spans="2:133" ht="11.25" customHeight="1" x14ac:dyDescent="0.15">
      <c r="B43" s="214" t="s">
        <v>363</v>
      </c>
      <c r="CD43" s="660" t="s">
        <v>364</v>
      </c>
      <c r="CE43" s="661"/>
      <c r="CF43" s="661"/>
      <c r="CG43" s="661"/>
      <c r="CH43" s="661"/>
      <c r="CI43" s="661"/>
      <c r="CJ43" s="661"/>
      <c r="CK43" s="661"/>
      <c r="CL43" s="661"/>
      <c r="CM43" s="661"/>
      <c r="CN43" s="661"/>
      <c r="CO43" s="661"/>
      <c r="CP43" s="661"/>
      <c r="CQ43" s="662"/>
      <c r="CR43" s="663">
        <v>157904</v>
      </c>
      <c r="CS43" s="672"/>
      <c r="CT43" s="672"/>
      <c r="CU43" s="672"/>
      <c r="CV43" s="672"/>
      <c r="CW43" s="672"/>
      <c r="CX43" s="672"/>
      <c r="CY43" s="673"/>
      <c r="CZ43" s="666">
        <v>0.8</v>
      </c>
      <c r="DA43" s="674"/>
      <c r="DB43" s="674"/>
      <c r="DC43" s="675"/>
      <c r="DD43" s="669">
        <v>156875</v>
      </c>
      <c r="DE43" s="672"/>
      <c r="DF43" s="672"/>
      <c r="DG43" s="672"/>
      <c r="DH43" s="672"/>
      <c r="DI43" s="672"/>
      <c r="DJ43" s="672"/>
      <c r="DK43" s="673"/>
      <c r="DL43" s="641"/>
      <c r="DM43" s="642"/>
      <c r="DN43" s="642"/>
      <c r="DO43" s="642"/>
      <c r="DP43" s="642"/>
      <c r="DQ43" s="642"/>
      <c r="DR43" s="642"/>
      <c r="DS43" s="642"/>
      <c r="DT43" s="642"/>
      <c r="DU43" s="642"/>
      <c r="DV43" s="643"/>
      <c r="DW43" s="638"/>
      <c r="DX43" s="639"/>
      <c r="DY43" s="639"/>
      <c r="DZ43" s="639"/>
      <c r="EA43" s="639"/>
      <c r="EB43" s="639"/>
      <c r="EC43" s="640"/>
    </row>
    <row r="44" spans="2:133" ht="11.25" customHeight="1" x14ac:dyDescent="0.15">
      <c r="B44" s="670" t="s">
        <v>365</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676" t="s">
        <v>312</v>
      </c>
      <c r="CE44" s="677"/>
      <c r="CF44" s="660" t="s">
        <v>366</v>
      </c>
      <c r="CG44" s="661"/>
      <c r="CH44" s="661"/>
      <c r="CI44" s="661"/>
      <c r="CJ44" s="661"/>
      <c r="CK44" s="661"/>
      <c r="CL44" s="661"/>
      <c r="CM44" s="661"/>
      <c r="CN44" s="661"/>
      <c r="CO44" s="661"/>
      <c r="CP44" s="661"/>
      <c r="CQ44" s="662"/>
      <c r="CR44" s="663">
        <v>2124569</v>
      </c>
      <c r="CS44" s="664"/>
      <c r="CT44" s="664"/>
      <c r="CU44" s="664"/>
      <c r="CV44" s="664"/>
      <c r="CW44" s="664"/>
      <c r="CX44" s="664"/>
      <c r="CY44" s="665"/>
      <c r="CZ44" s="666">
        <v>10.5</v>
      </c>
      <c r="DA44" s="667"/>
      <c r="DB44" s="667"/>
      <c r="DC44" s="668"/>
      <c r="DD44" s="669">
        <v>578071</v>
      </c>
      <c r="DE44" s="664"/>
      <c r="DF44" s="664"/>
      <c r="DG44" s="664"/>
      <c r="DH44" s="664"/>
      <c r="DI44" s="664"/>
      <c r="DJ44" s="664"/>
      <c r="DK44" s="665"/>
      <c r="DL44" s="641"/>
      <c r="DM44" s="642"/>
      <c r="DN44" s="642"/>
      <c r="DO44" s="642"/>
      <c r="DP44" s="642"/>
      <c r="DQ44" s="642"/>
      <c r="DR44" s="642"/>
      <c r="DS44" s="642"/>
      <c r="DT44" s="642"/>
      <c r="DU44" s="642"/>
      <c r="DV44" s="643"/>
      <c r="DW44" s="638"/>
      <c r="DX44" s="639"/>
      <c r="DY44" s="639"/>
      <c r="DZ44" s="639"/>
      <c r="EA44" s="639"/>
      <c r="EB44" s="639"/>
      <c r="EC44" s="640"/>
    </row>
    <row r="45" spans="2:133" ht="11.25" customHeight="1" x14ac:dyDescent="0.15">
      <c r="B45" s="670" t="s">
        <v>367</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678"/>
      <c r="CE45" s="679"/>
      <c r="CF45" s="660" t="s">
        <v>368</v>
      </c>
      <c r="CG45" s="661"/>
      <c r="CH45" s="661"/>
      <c r="CI45" s="661"/>
      <c r="CJ45" s="661"/>
      <c r="CK45" s="661"/>
      <c r="CL45" s="661"/>
      <c r="CM45" s="661"/>
      <c r="CN45" s="661"/>
      <c r="CO45" s="661"/>
      <c r="CP45" s="661"/>
      <c r="CQ45" s="662"/>
      <c r="CR45" s="663">
        <v>925884</v>
      </c>
      <c r="CS45" s="672"/>
      <c r="CT45" s="672"/>
      <c r="CU45" s="672"/>
      <c r="CV45" s="672"/>
      <c r="CW45" s="672"/>
      <c r="CX45" s="672"/>
      <c r="CY45" s="673"/>
      <c r="CZ45" s="666">
        <v>4.5999999999999996</v>
      </c>
      <c r="DA45" s="674"/>
      <c r="DB45" s="674"/>
      <c r="DC45" s="675"/>
      <c r="DD45" s="669">
        <v>56530</v>
      </c>
      <c r="DE45" s="672"/>
      <c r="DF45" s="672"/>
      <c r="DG45" s="672"/>
      <c r="DH45" s="672"/>
      <c r="DI45" s="672"/>
      <c r="DJ45" s="672"/>
      <c r="DK45" s="673"/>
      <c r="DL45" s="641"/>
      <c r="DM45" s="642"/>
      <c r="DN45" s="642"/>
      <c r="DO45" s="642"/>
      <c r="DP45" s="642"/>
      <c r="DQ45" s="642"/>
      <c r="DR45" s="642"/>
      <c r="DS45" s="642"/>
      <c r="DT45" s="642"/>
      <c r="DU45" s="642"/>
      <c r="DV45" s="643"/>
      <c r="DW45" s="638"/>
      <c r="DX45" s="639"/>
      <c r="DY45" s="639"/>
      <c r="DZ45" s="639"/>
      <c r="EA45" s="639"/>
      <c r="EB45" s="639"/>
      <c r="EC45" s="640"/>
    </row>
    <row r="46" spans="2:133" ht="11.25" customHeight="1" x14ac:dyDescent="0.15">
      <c r="B46" s="225"/>
      <c r="CD46" s="678"/>
      <c r="CE46" s="679"/>
      <c r="CF46" s="660" t="s">
        <v>369</v>
      </c>
      <c r="CG46" s="661"/>
      <c r="CH46" s="661"/>
      <c r="CI46" s="661"/>
      <c r="CJ46" s="661"/>
      <c r="CK46" s="661"/>
      <c r="CL46" s="661"/>
      <c r="CM46" s="661"/>
      <c r="CN46" s="661"/>
      <c r="CO46" s="661"/>
      <c r="CP46" s="661"/>
      <c r="CQ46" s="662"/>
      <c r="CR46" s="663">
        <v>1114530</v>
      </c>
      <c r="CS46" s="664"/>
      <c r="CT46" s="664"/>
      <c r="CU46" s="664"/>
      <c r="CV46" s="664"/>
      <c r="CW46" s="664"/>
      <c r="CX46" s="664"/>
      <c r="CY46" s="665"/>
      <c r="CZ46" s="666">
        <v>5.5</v>
      </c>
      <c r="DA46" s="667"/>
      <c r="DB46" s="667"/>
      <c r="DC46" s="668"/>
      <c r="DD46" s="669">
        <v>515182</v>
      </c>
      <c r="DE46" s="664"/>
      <c r="DF46" s="664"/>
      <c r="DG46" s="664"/>
      <c r="DH46" s="664"/>
      <c r="DI46" s="664"/>
      <c r="DJ46" s="664"/>
      <c r="DK46" s="665"/>
      <c r="DL46" s="641"/>
      <c r="DM46" s="642"/>
      <c r="DN46" s="642"/>
      <c r="DO46" s="642"/>
      <c r="DP46" s="642"/>
      <c r="DQ46" s="642"/>
      <c r="DR46" s="642"/>
      <c r="DS46" s="642"/>
      <c r="DT46" s="642"/>
      <c r="DU46" s="642"/>
      <c r="DV46" s="643"/>
      <c r="DW46" s="638"/>
      <c r="DX46" s="639"/>
      <c r="DY46" s="639"/>
      <c r="DZ46" s="639"/>
      <c r="EA46" s="639"/>
      <c r="EB46" s="639"/>
      <c r="EC46" s="640"/>
    </row>
    <row r="47" spans="2:133" ht="11.25" customHeight="1" x14ac:dyDescent="0.15">
      <c r="B47" s="225"/>
      <c r="CD47" s="678"/>
      <c r="CE47" s="679"/>
      <c r="CF47" s="660" t="s">
        <v>370</v>
      </c>
      <c r="CG47" s="661"/>
      <c r="CH47" s="661"/>
      <c r="CI47" s="661"/>
      <c r="CJ47" s="661"/>
      <c r="CK47" s="661"/>
      <c r="CL47" s="661"/>
      <c r="CM47" s="661"/>
      <c r="CN47" s="661"/>
      <c r="CO47" s="661"/>
      <c r="CP47" s="661"/>
      <c r="CQ47" s="662"/>
      <c r="CR47" s="663">
        <v>671201</v>
      </c>
      <c r="CS47" s="672"/>
      <c r="CT47" s="672"/>
      <c r="CU47" s="672"/>
      <c r="CV47" s="672"/>
      <c r="CW47" s="672"/>
      <c r="CX47" s="672"/>
      <c r="CY47" s="673"/>
      <c r="CZ47" s="666">
        <v>3.3</v>
      </c>
      <c r="DA47" s="674"/>
      <c r="DB47" s="674"/>
      <c r="DC47" s="675"/>
      <c r="DD47" s="669">
        <v>52896</v>
      </c>
      <c r="DE47" s="672"/>
      <c r="DF47" s="672"/>
      <c r="DG47" s="672"/>
      <c r="DH47" s="672"/>
      <c r="DI47" s="672"/>
      <c r="DJ47" s="672"/>
      <c r="DK47" s="673"/>
      <c r="DL47" s="641"/>
      <c r="DM47" s="642"/>
      <c r="DN47" s="642"/>
      <c r="DO47" s="642"/>
      <c r="DP47" s="642"/>
      <c r="DQ47" s="642"/>
      <c r="DR47" s="642"/>
      <c r="DS47" s="642"/>
      <c r="DT47" s="642"/>
      <c r="DU47" s="642"/>
      <c r="DV47" s="643"/>
      <c r="DW47" s="638"/>
      <c r="DX47" s="639"/>
      <c r="DY47" s="639"/>
      <c r="DZ47" s="639"/>
      <c r="EA47" s="639"/>
      <c r="EB47" s="639"/>
      <c r="EC47" s="640"/>
    </row>
    <row r="48" spans="2:133" x14ac:dyDescent="0.15">
      <c r="B48" s="225"/>
      <c r="CD48" s="680"/>
      <c r="CE48" s="681"/>
      <c r="CF48" s="660" t="s">
        <v>371</v>
      </c>
      <c r="CG48" s="661"/>
      <c r="CH48" s="661"/>
      <c r="CI48" s="661"/>
      <c r="CJ48" s="661"/>
      <c r="CK48" s="661"/>
      <c r="CL48" s="661"/>
      <c r="CM48" s="661"/>
      <c r="CN48" s="661"/>
      <c r="CO48" s="661"/>
      <c r="CP48" s="661"/>
      <c r="CQ48" s="662"/>
      <c r="CR48" s="663" t="s">
        <v>182</v>
      </c>
      <c r="CS48" s="664"/>
      <c r="CT48" s="664"/>
      <c r="CU48" s="664"/>
      <c r="CV48" s="664"/>
      <c r="CW48" s="664"/>
      <c r="CX48" s="664"/>
      <c r="CY48" s="665"/>
      <c r="CZ48" s="666" t="s">
        <v>182</v>
      </c>
      <c r="DA48" s="667"/>
      <c r="DB48" s="667"/>
      <c r="DC48" s="668"/>
      <c r="DD48" s="669" t="s">
        <v>182</v>
      </c>
      <c r="DE48" s="664"/>
      <c r="DF48" s="664"/>
      <c r="DG48" s="664"/>
      <c r="DH48" s="664"/>
      <c r="DI48" s="664"/>
      <c r="DJ48" s="664"/>
      <c r="DK48" s="665"/>
      <c r="DL48" s="641"/>
      <c r="DM48" s="642"/>
      <c r="DN48" s="642"/>
      <c r="DO48" s="642"/>
      <c r="DP48" s="642"/>
      <c r="DQ48" s="642"/>
      <c r="DR48" s="642"/>
      <c r="DS48" s="642"/>
      <c r="DT48" s="642"/>
      <c r="DU48" s="642"/>
      <c r="DV48" s="643"/>
      <c r="DW48" s="638"/>
      <c r="DX48" s="639"/>
      <c r="DY48" s="639"/>
      <c r="DZ48" s="639"/>
      <c r="EA48" s="639"/>
      <c r="EB48" s="639"/>
      <c r="EC48" s="640"/>
    </row>
    <row r="49" spans="2:133" ht="11.25" customHeight="1" x14ac:dyDescent="0.15">
      <c r="B49" s="225"/>
      <c r="CD49" s="644" t="s">
        <v>372</v>
      </c>
      <c r="CE49" s="645"/>
      <c r="CF49" s="645"/>
      <c r="CG49" s="645"/>
      <c r="CH49" s="645"/>
      <c r="CI49" s="645"/>
      <c r="CJ49" s="645"/>
      <c r="CK49" s="645"/>
      <c r="CL49" s="645"/>
      <c r="CM49" s="645"/>
      <c r="CN49" s="645"/>
      <c r="CO49" s="645"/>
      <c r="CP49" s="645"/>
      <c r="CQ49" s="646"/>
      <c r="CR49" s="647">
        <v>20174730</v>
      </c>
      <c r="CS49" s="648"/>
      <c r="CT49" s="648"/>
      <c r="CU49" s="648"/>
      <c r="CV49" s="648"/>
      <c r="CW49" s="648"/>
      <c r="CX49" s="648"/>
      <c r="CY49" s="649"/>
      <c r="CZ49" s="650">
        <v>100</v>
      </c>
      <c r="DA49" s="651"/>
      <c r="DB49" s="651"/>
      <c r="DC49" s="652"/>
      <c r="DD49" s="653">
        <v>11980879</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sheetData>
  <sheetProtection algorithmName="SHA-512" hashValue="m/2dFsjGvlqmlo2mGwD8DE41f00BlzvZnxnSd+oTKNrglhSo2RhbPCgr2YnDA3ynCg4RHaXKnRzVEjU5d7clvw==" saltValue="hljaRyjftTPBuqO5/hWSb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42" t="s">
        <v>373</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43" t="s">
        <v>374</v>
      </c>
      <c r="DK2" s="1144"/>
      <c r="DL2" s="1144"/>
      <c r="DM2" s="1144"/>
      <c r="DN2" s="1144"/>
      <c r="DO2" s="1145"/>
      <c r="DP2" s="228"/>
      <c r="DQ2" s="1143" t="s">
        <v>375</v>
      </c>
      <c r="DR2" s="1144"/>
      <c r="DS2" s="1144"/>
      <c r="DT2" s="1144"/>
      <c r="DU2" s="1144"/>
      <c r="DV2" s="1144"/>
      <c r="DW2" s="1144"/>
      <c r="DX2" s="1144"/>
      <c r="DY2" s="1144"/>
      <c r="DZ2" s="114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378</v>
      </c>
      <c r="B5" s="1032"/>
      <c r="C5" s="1032"/>
      <c r="D5" s="1032"/>
      <c r="E5" s="1032"/>
      <c r="F5" s="1032"/>
      <c r="G5" s="1032"/>
      <c r="H5" s="1032"/>
      <c r="I5" s="1032"/>
      <c r="J5" s="1032"/>
      <c r="K5" s="1032"/>
      <c r="L5" s="1032"/>
      <c r="M5" s="1032"/>
      <c r="N5" s="1032"/>
      <c r="O5" s="1032"/>
      <c r="P5" s="1033"/>
      <c r="Q5" s="1037" t="s">
        <v>379</v>
      </c>
      <c r="R5" s="1038"/>
      <c r="S5" s="1038"/>
      <c r="T5" s="1038"/>
      <c r="U5" s="1039"/>
      <c r="V5" s="1037" t="s">
        <v>380</v>
      </c>
      <c r="W5" s="1038"/>
      <c r="X5" s="1038"/>
      <c r="Y5" s="1038"/>
      <c r="Z5" s="1039"/>
      <c r="AA5" s="1037" t="s">
        <v>381</v>
      </c>
      <c r="AB5" s="1038"/>
      <c r="AC5" s="1038"/>
      <c r="AD5" s="1038"/>
      <c r="AE5" s="1038"/>
      <c r="AF5" s="1146" t="s">
        <v>382</v>
      </c>
      <c r="AG5" s="1038"/>
      <c r="AH5" s="1038"/>
      <c r="AI5" s="1038"/>
      <c r="AJ5" s="1051"/>
      <c r="AK5" s="1038" t="s">
        <v>383</v>
      </c>
      <c r="AL5" s="1038"/>
      <c r="AM5" s="1038"/>
      <c r="AN5" s="1038"/>
      <c r="AO5" s="1039"/>
      <c r="AP5" s="1037" t="s">
        <v>384</v>
      </c>
      <c r="AQ5" s="1038"/>
      <c r="AR5" s="1038"/>
      <c r="AS5" s="1038"/>
      <c r="AT5" s="1039"/>
      <c r="AU5" s="1037" t="s">
        <v>385</v>
      </c>
      <c r="AV5" s="1038"/>
      <c r="AW5" s="1038"/>
      <c r="AX5" s="1038"/>
      <c r="AY5" s="1051"/>
      <c r="AZ5" s="232"/>
      <c r="BA5" s="232"/>
      <c r="BB5" s="232"/>
      <c r="BC5" s="232"/>
      <c r="BD5" s="232"/>
      <c r="BE5" s="233"/>
      <c r="BF5" s="233"/>
      <c r="BG5" s="233"/>
      <c r="BH5" s="233"/>
      <c r="BI5" s="233"/>
      <c r="BJ5" s="233"/>
      <c r="BK5" s="233"/>
      <c r="BL5" s="233"/>
      <c r="BM5" s="233"/>
      <c r="BN5" s="233"/>
      <c r="BO5" s="233"/>
      <c r="BP5" s="233"/>
      <c r="BQ5" s="1031" t="s">
        <v>386</v>
      </c>
      <c r="BR5" s="1032"/>
      <c r="BS5" s="1032"/>
      <c r="BT5" s="1032"/>
      <c r="BU5" s="1032"/>
      <c r="BV5" s="1032"/>
      <c r="BW5" s="1032"/>
      <c r="BX5" s="1032"/>
      <c r="BY5" s="1032"/>
      <c r="BZ5" s="1032"/>
      <c r="CA5" s="1032"/>
      <c r="CB5" s="1032"/>
      <c r="CC5" s="1032"/>
      <c r="CD5" s="1032"/>
      <c r="CE5" s="1032"/>
      <c r="CF5" s="1032"/>
      <c r="CG5" s="1033"/>
      <c r="CH5" s="1037" t="s">
        <v>387</v>
      </c>
      <c r="CI5" s="1038"/>
      <c r="CJ5" s="1038"/>
      <c r="CK5" s="1038"/>
      <c r="CL5" s="1039"/>
      <c r="CM5" s="1037" t="s">
        <v>388</v>
      </c>
      <c r="CN5" s="1038"/>
      <c r="CO5" s="1038"/>
      <c r="CP5" s="1038"/>
      <c r="CQ5" s="1039"/>
      <c r="CR5" s="1037" t="s">
        <v>389</v>
      </c>
      <c r="CS5" s="1038"/>
      <c r="CT5" s="1038"/>
      <c r="CU5" s="1038"/>
      <c r="CV5" s="1039"/>
      <c r="CW5" s="1037" t="s">
        <v>390</v>
      </c>
      <c r="CX5" s="1038"/>
      <c r="CY5" s="1038"/>
      <c r="CZ5" s="1038"/>
      <c r="DA5" s="1039"/>
      <c r="DB5" s="1037" t="s">
        <v>391</v>
      </c>
      <c r="DC5" s="1038"/>
      <c r="DD5" s="1038"/>
      <c r="DE5" s="1038"/>
      <c r="DF5" s="1039"/>
      <c r="DG5" s="1136" t="s">
        <v>392</v>
      </c>
      <c r="DH5" s="1137"/>
      <c r="DI5" s="1137"/>
      <c r="DJ5" s="1137"/>
      <c r="DK5" s="1138"/>
      <c r="DL5" s="1136" t="s">
        <v>393</v>
      </c>
      <c r="DM5" s="1137"/>
      <c r="DN5" s="1137"/>
      <c r="DO5" s="1137"/>
      <c r="DP5" s="1138"/>
      <c r="DQ5" s="1037" t="s">
        <v>394</v>
      </c>
      <c r="DR5" s="1038"/>
      <c r="DS5" s="1038"/>
      <c r="DT5" s="1038"/>
      <c r="DU5" s="1039"/>
      <c r="DV5" s="1037" t="s">
        <v>385</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7"/>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9"/>
      <c r="DH6" s="1140"/>
      <c r="DI6" s="1140"/>
      <c r="DJ6" s="1140"/>
      <c r="DK6" s="1141"/>
      <c r="DL6" s="1139"/>
      <c r="DM6" s="1140"/>
      <c r="DN6" s="1140"/>
      <c r="DO6" s="1140"/>
      <c r="DP6" s="1141"/>
      <c r="DQ6" s="1040"/>
      <c r="DR6" s="1041"/>
      <c r="DS6" s="1041"/>
      <c r="DT6" s="1041"/>
      <c r="DU6" s="1042"/>
      <c r="DV6" s="1040"/>
      <c r="DW6" s="1041"/>
      <c r="DX6" s="1041"/>
      <c r="DY6" s="1041"/>
      <c r="DZ6" s="1052"/>
      <c r="EA6" s="234"/>
    </row>
    <row r="7" spans="1:131" s="235" customFormat="1" ht="26.25" customHeight="1" thickTop="1" x14ac:dyDescent="0.15">
      <c r="A7" s="236">
        <v>1</v>
      </c>
      <c r="B7" s="1083" t="s">
        <v>395</v>
      </c>
      <c r="C7" s="1084"/>
      <c r="D7" s="1084"/>
      <c r="E7" s="1084"/>
      <c r="F7" s="1084"/>
      <c r="G7" s="1084"/>
      <c r="H7" s="1084"/>
      <c r="I7" s="1084"/>
      <c r="J7" s="1084"/>
      <c r="K7" s="1084"/>
      <c r="L7" s="1084"/>
      <c r="M7" s="1084"/>
      <c r="N7" s="1084"/>
      <c r="O7" s="1084"/>
      <c r="P7" s="1085"/>
      <c r="Q7" s="1123">
        <v>20926</v>
      </c>
      <c r="R7" s="1124"/>
      <c r="S7" s="1124"/>
      <c r="T7" s="1124"/>
      <c r="U7" s="1124"/>
      <c r="V7" s="1124">
        <v>20144</v>
      </c>
      <c r="W7" s="1124"/>
      <c r="X7" s="1124"/>
      <c r="Y7" s="1124"/>
      <c r="Z7" s="1124"/>
      <c r="AA7" s="1124">
        <v>782</v>
      </c>
      <c r="AB7" s="1124"/>
      <c r="AC7" s="1124"/>
      <c r="AD7" s="1124"/>
      <c r="AE7" s="1125"/>
      <c r="AF7" s="1126">
        <v>666</v>
      </c>
      <c r="AG7" s="1127"/>
      <c r="AH7" s="1127"/>
      <c r="AI7" s="1127"/>
      <c r="AJ7" s="1128"/>
      <c r="AK7" s="1129">
        <v>1100</v>
      </c>
      <c r="AL7" s="1130"/>
      <c r="AM7" s="1130"/>
      <c r="AN7" s="1130"/>
      <c r="AO7" s="1130"/>
      <c r="AP7" s="1130">
        <v>18155</v>
      </c>
      <c r="AQ7" s="1130"/>
      <c r="AR7" s="1130"/>
      <c r="AS7" s="1130"/>
      <c r="AT7" s="1130"/>
      <c r="AU7" s="1131"/>
      <c r="AV7" s="1131"/>
      <c r="AW7" s="1131"/>
      <c r="AX7" s="1131"/>
      <c r="AY7" s="1132"/>
      <c r="AZ7" s="232"/>
      <c r="BA7" s="232"/>
      <c r="BB7" s="232"/>
      <c r="BC7" s="232"/>
      <c r="BD7" s="232"/>
      <c r="BE7" s="233"/>
      <c r="BF7" s="233"/>
      <c r="BG7" s="233"/>
      <c r="BH7" s="233"/>
      <c r="BI7" s="233"/>
      <c r="BJ7" s="233"/>
      <c r="BK7" s="233"/>
      <c r="BL7" s="233"/>
      <c r="BM7" s="233"/>
      <c r="BN7" s="233"/>
      <c r="BO7" s="233"/>
      <c r="BP7" s="233"/>
      <c r="BQ7" s="236">
        <v>1</v>
      </c>
      <c r="BR7" s="237" t="s">
        <v>611</v>
      </c>
      <c r="BS7" s="1133" t="s">
        <v>612</v>
      </c>
      <c r="BT7" s="1134"/>
      <c r="BU7" s="1134"/>
      <c r="BV7" s="1134"/>
      <c r="BW7" s="1134"/>
      <c r="BX7" s="1134"/>
      <c r="BY7" s="1134"/>
      <c r="BZ7" s="1134"/>
      <c r="CA7" s="1134"/>
      <c r="CB7" s="1134"/>
      <c r="CC7" s="1134"/>
      <c r="CD7" s="1134"/>
      <c r="CE7" s="1134"/>
      <c r="CF7" s="1134"/>
      <c r="CG7" s="1135"/>
      <c r="CH7" s="1120">
        <v>305</v>
      </c>
      <c r="CI7" s="1121"/>
      <c r="CJ7" s="1121"/>
      <c r="CK7" s="1121"/>
      <c r="CL7" s="1122"/>
      <c r="CM7" s="1120">
        <v>30870</v>
      </c>
      <c r="CN7" s="1121"/>
      <c r="CO7" s="1121"/>
      <c r="CP7" s="1121"/>
      <c r="CQ7" s="1122"/>
      <c r="CR7" s="1120" t="s">
        <v>601</v>
      </c>
      <c r="CS7" s="1121"/>
      <c r="CT7" s="1121"/>
      <c r="CU7" s="1121"/>
      <c r="CV7" s="1122"/>
      <c r="CW7" s="1120" t="s">
        <v>601</v>
      </c>
      <c r="CX7" s="1121"/>
      <c r="CY7" s="1121"/>
      <c r="CZ7" s="1121"/>
      <c r="DA7" s="1122"/>
      <c r="DB7" s="1120">
        <v>90</v>
      </c>
      <c r="DC7" s="1121"/>
      <c r="DD7" s="1121"/>
      <c r="DE7" s="1121"/>
      <c r="DF7" s="1122"/>
      <c r="DG7" s="1120" t="s">
        <v>601</v>
      </c>
      <c r="DH7" s="1121"/>
      <c r="DI7" s="1121"/>
      <c r="DJ7" s="1121"/>
      <c r="DK7" s="1122"/>
      <c r="DL7" s="1120">
        <v>37</v>
      </c>
      <c r="DM7" s="1121"/>
      <c r="DN7" s="1121"/>
      <c r="DO7" s="1121"/>
      <c r="DP7" s="1122"/>
      <c r="DQ7" s="1120">
        <v>4</v>
      </c>
      <c r="DR7" s="1121"/>
      <c r="DS7" s="1121"/>
      <c r="DT7" s="1121"/>
      <c r="DU7" s="1122"/>
      <c r="DV7" s="1133"/>
      <c r="DW7" s="1134"/>
      <c r="DX7" s="1134"/>
      <c r="DY7" s="1134"/>
      <c r="DZ7" s="1148"/>
      <c r="EA7" s="234"/>
    </row>
    <row r="8" spans="1:131" s="235" customFormat="1" ht="26.25" customHeight="1" x14ac:dyDescent="0.15">
      <c r="A8" s="238">
        <v>2</v>
      </c>
      <c r="B8" s="1066" t="s">
        <v>396</v>
      </c>
      <c r="C8" s="1067"/>
      <c r="D8" s="1067"/>
      <c r="E8" s="1067"/>
      <c r="F8" s="1067"/>
      <c r="G8" s="1067"/>
      <c r="H8" s="1067"/>
      <c r="I8" s="1067"/>
      <c r="J8" s="1067"/>
      <c r="K8" s="1067"/>
      <c r="L8" s="1067"/>
      <c r="M8" s="1067"/>
      <c r="N8" s="1067"/>
      <c r="O8" s="1067"/>
      <c r="P8" s="1068"/>
      <c r="Q8" s="1074">
        <v>21</v>
      </c>
      <c r="R8" s="1075"/>
      <c r="S8" s="1075"/>
      <c r="T8" s="1075"/>
      <c r="U8" s="1075"/>
      <c r="V8" s="1075">
        <v>20</v>
      </c>
      <c r="W8" s="1075"/>
      <c r="X8" s="1075"/>
      <c r="Y8" s="1075"/>
      <c r="Z8" s="1075"/>
      <c r="AA8" s="1075">
        <v>1</v>
      </c>
      <c r="AB8" s="1075"/>
      <c r="AC8" s="1075"/>
      <c r="AD8" s="1075"/>
      <c r="AE8" s="1076"/>
      <c r="AF8" s="1071">
        <v>1</v>
      </c>
      <c r="AG8" s="1072"/>
      <c r="AH8" s="1072"/>
      <c r="AI8" s="1072"/>
      <c r="AJ8" s="1073"/>
      <c r="AK8" s="1116">
        <v>7</v>
      </c>
      <c r="AL8" s="1117"/>
      <c r="AM8" s="1117"/>
      <c r="AN8" s="1117"/>
      <c r="AO8" s="1117"/>
      <c r="AP8" s="1117" t="s">
        <v>601</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t="s">
        <v>397</v>
      </c>
      <c r="C9" s="1067"/>
      <c r="D9" s="1067"/>
      <c r="E9" s="1067"/>
      <c r="F9" s="1067"/>
      <c r="G9" s="1067"/>
      <c r="H9" s="1067"/>
      <c r="I9" s="1067"/>
      <c r="J9" s="1067"/>
      <c r="K9" s="1067"/>
      <c r="L9" s="1067"/>
      <c r="M9" s="1067"/>
      <c r="N9" s="1067"/>
      <c r="O9" s="1067"/>
      <c r="P9" s="1068"/>
      <c r="Q9" s="1074">
        <v>22</v>
      </c>
      <c r="R9" s="1075"/>
      <c r="S9" s="1075"/>
      <c r="T9" s="1075"/>
      <c r="U9" s="1075"/>
      <c r="V9" s="1075">
        <v>22</v>
      </c>
      <c r="W9" s="1075"/>
      <c r="X9" s="1075"/>
      <c r="Y9" s="1075"/>
      <c r="Z9" s="1075"/>
      <c r="AA9" s="1075">
        <v>0</v>
      </c>
      <c r="AB9" s="1075"/>
      <c r="AC9" s="1075"/>
      <c r="AD9" s="1075"/>
      <c r="AE9" s="1076"/>
      <c r="AF9" s="1071">
        <v>0</v>
      </c>
      <c r="AG9" s="1072"/>
      <c r="AH9" s="1072"/>
      <c r="AI9" s="1072"/>
      <c r="AJ9" s="1073"/>
      <c r="AK9" s="1116">
        <v>6</v>
      </c>
      <c r="AL9" s="1117"/>
      <c r="AM9" s="1117"/>
      <c r="AN9" s="1117"/>
      <c r="AO9" s="1117"/>
      <c r="AP9" s="1117" t="s">
        <v>601</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398</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399</v>
      </c>
      <c r="B23" s="973" t="s">
        <v>400</v>
      </c>
      <c r="C23" s="974"/>
      <c r="D23" s="974"/>
      <c r="E23" s="974"/>
      <c r="F23" s="974"/>
      <c r="G23" s="974"/>
      <c r="H23" s="974"/>
      <c r="I23" s="974"/>
      <c r="J23" s="974"/>
      <c r="K23" s="974"/>
      <c r="L23" s="974"/>
      <c r="M23" s="974"/>
      <c r="N23" s="974"/>
      <c r="O23" s="974"/>
      <c r="P23" s="984"/>
      <c r="Q23" s="1103">
        <v>20958</v>
      </c>
      <c r="R23" s="1097"/>
      <c r="S23" s="1097"/>
      <c r="T23" s="1097"/>
      <c r="U23" s="1097"/>
      <c r="V23" s="1097">
        <v>20175</v>
      </c>
      <c r="W23" s="1097"/>
      <c r="X23" s="1097"/>
      <c r="Y23" s="1097"/>
      <c r="Z23" s="1097"/>
      <c r="AA23" s="1097">
        <v>784</v>
      </c>
      <c r="AB23" s="1097"/>
      <c r="AC23" s="1097"/>
      <c r="AD23" s="1097"/>
      <c r="AE23" s="1104"/>
      <c r="AF23" s="1105">
        <v>667</v>
      </c>
      <c r="AG23" s="1097"/>
      <c r="AH23" s="1097"/>
      <c r="AI23" s="1097"/>
      <c r="AJ23" s="1106"/>
      <c r="AK23" s="1107"/>
      <c r="AL23" s="1108"/>
      <c r="AM23" s="1108"/>
      <c r="AN23" s="1108"/>
      <c r="AO23" s="1108"/>
      <c r="AP23" s="1097">
        <v>18155</v>
      </c>
      <c r="AQ23" s="1097"/>
      <c r="AR23" s="1097"/>
      <c r="AS23" s="1097"/>
      <c r="AT23" s="1097"/>
      <c r="AU23" s="1098"/>
      <c r="AV23" s="1098"/>
      <c r="AW23" s="1098"/>
      <c r="AX23" s="1098"/>
      <c r="AY23" s="1099"/>
      <c r="AZ23" s="1100" t="s">
        <v>401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402</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403</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378</v>
      </c>
      <c r="B26" s="1032"/>
      <c r="C26" s="1032"/>
      <c r="D26" s="1032"/>
      <c r="E26" s="1032"/>
      <c r="F26" s="1032"/>
      <c r="G26" s="1032"/>
      <c r="H26" s="1032"/>
      <c r="I26" s="1032"/>
      <c r="J26" s="1032"/>
      <c r="K26" s="1032"/>
      <c r="L26" s="1032"/>
      <c r="M26" s="1032"/>
      <c r="N26" s="1032"/>
      <c r="O26" s="1032"/>
      <c r="P26" s="1033"/>
      <c r="Q26" s="1037" t="s">
        <v>404</v>
      </c>
      <c r="R26" s="1038"/>
      <c r="S26" s="1038"/>
      <c r="T26" s="1038"/>
      <c r="U26" s="1039"/>
      <c r="V26" s="1037" t="s">
        <v>405</v>
      </c>
      <c r="W26" s="1038"/>
      <c r="X26" s="1038"/>
      <c r="Y26" s="1038"/>
      <c r="Z26" s="1039"/>
      <c r="AA26" s="1037" t="s">
        <v>406</v>
      </c>
      <c r="AB26" s="1038"/>
      <c r="AC26" s="1038"/>
      <c r="AD26" s="1038"/>
      <c r="AE26" s="1038"/>
      <c r="AF26" s="1091" t="s">
        <v>407</v>
      </c>
      <c r="AG26" s="1044"/>
      <c r="AH26" s="1044"/>
      <c r="AI26" s="1044"/>
      <c r="AJ26" s="1092"/>
      <c r="AK26" s="1038" t="s">
        <v>408</v>
      </c>
      <c r="AL26" s="1038"/>
      <c r="AM26" s="1038"/>
      <c r="AN26" s="1038"/>
      <c r="AO26" s="1039"/>
      <c r="AP26" s="1037" t="s">
        <v>409</v>
      </c>
      <c r="AQ26" s="1038"/>
      <c r="AR26" s="1038"/>
      <c r="AS26" s="1038"/>
      <c r="AT26" s="1039"/>
      <c r="AU26" s="1037" t="s">
        <v>410</v>
      </c>
      <c r="AV26" s="1038"/>
      <c r="AW26" s="1038"/>
      <c r="AX26" s="1038"/>
      <c r="AY26" s="1039"/>
      <c r="AZ26" s="1037" t="s">
        <v>411</v>
      </c>
      <c r="BA26" s="1038"/>
      <c r="BB26" s="1038"/>
      <c r="BC26" s="1038"/>
      <c r="BD26" s="1039"/>
      <c r="BE26" s="1037" t="s">
        <v>385</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412</v>
      </c>
      <c r="C28" s="1084"/>
      <c r="D28" s="1084"/>
      <c r="E28" s="1084"/>
      <c r="F28" s="1084"/>
      <c r="G28" s="1084"/>
      <c r="H28" s="1084"/>
      <c r="I28" s="1084"/>
      <c r="J28" s="1084"/>
      <c r="K28" s="1084"/>
      <c r="L28" s="1084"/>
      <c r="M28" s="1084"/>
      <c r="N28" s="1084"/>
      <c r="O28" s="1084"/>
      <c r="P28" s="1085"/>
      <c r="Q28" s="1086">
        <v>2966</v>
      </c>
      <c r="R28" s="1087"/>
      <c r="S28" s="1087"/>
      <c r="T28" s="1087"/>
      <c r="U28" s="1087"/>
      <c r="V28" s="1087">
        <v>2941</v>
      </c>
      <c r="W28" s="1087"/>
      <c r="X28" s="1087"/>
      <c r="Y28" s="1087"/>
      <c r="Z28" s="1087"/>
      <c r="AA28" s="1087">
        <v>25</v>
      </c>
      <c r="AB28" s="1087"/>
      <c r="AC28" s="1087"/>
      <c r="AD28" s="1087"/>
      <c r="AE28" s="1088"/>
      <c r="AF28" s="1089">
        <v>25</v>
      </c>
      <c r="AG28" s="1087"/>
      <c r="AH28" s="1087"/>
      <c r="AI28" s="1087"/>
      <c r="AJ28" s="1090"/>
      <c r="AK28" s="1078">
        <v>203</v>
      </c>
      <c r="AL28" s="1079"/>
      <c r="AM28" s="1079"/>
      <c r="AN28" s="1079"/>
      <c r="AO28" s="1079"/>
      <c r="AP28" s="1079" t="s">
        <v>601</v>
      </c>
      <c r="AQ28" s="1079"/>
      <c r="AR28" s="1079"/>
      <c r="AS28" s="1079"/>
      <c r="AT28" s="1079"/>
      <c r="AU28" s="1079" t="s">
        <v>601</v>
      </c>
      <c r="AV28" s="1079"/>
      <c r="AW28" s="1079"/>
      <c r="AX28" s="1079"/>
      <c r="AY28" s="1079"/>
      <c r="AZ28" s="1080" t="s">
        <v>601</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413</v>
      </c>
      <c r="C29" s="1067"/>
      <c r="D29" s="1067"/>
      <c r="E29" s="1067"/>
      <c r="F29" s="1067"/>
      <c r="G29" s="1067"/>
      <c r="H29" s="1067"/>
      <c r="I29" s="1067"/>
      <c r="J29" s="1067"/>
      <c r="K29" s="1067"/>
      <c r="L29" s="1067"/>
      <c r="M29" s="1067"/>
      <c r="N29" s="1067"/>
      <c r="O29" s="1067"/>
      <c r="P29" s="1068"/>
      <c r="Q29" s="1074">
        <v>305</v>
      </c>
      <c r="R29" s="1075"/>
      <c r="S29" s="1075"/>
      <c r="T29" s="1075"/>
      <c r="U29" s="1075"/>
      <c r="V29" s="1075">
        <v>304</v>
      </c>
      <c r="W29" s="1075"/>
      <c r="X29" s="1075"/>
      <c r="Y29" s="1075"/>
      <c r="Z29" s="1075"/>
      <c r="AA29" s="1075">
        <v>1</v>
      </c>
      <c r="AB29" s="1075"/>
      <c r="AC29" s="1075"/>
      <c r="AD29" s="1075"/>
      <c r="AE29" s="1076"/>
      <c r="AF29" s="1071">
        <v>1</v>
      </c>
      <c r="AG29" s="1072"/>
      <c r="AH29" s="1072"/>
      <c r="AI29" s="1072"/>
      <c r="AJ29" s="1073"/>
      <c r="AK29" s="1016">
        <v>109</v>
      </c>
      <c r="AL29" s="1007"/>
      <c r="AM29" s="1007"/>
      <c r="AN29" s="1007"/>
      <c r="AO29" s="1007"/>
      <c r="AP29" s="1007" t="s">
        <v>601</v>
      </c>
      <c r="AQ29" s="1007"/>
      <c r="AR29" s="1007"/>
      <c r="AS29" s="1007"/>
      <c r="AT29" s="1007"/>
      <c r="AU29" s="1007" t="s">
        <v>601</v>
      </c>
      <c r="AV29" s="1007"/>
      <c r="AW29" s="1007"/>
      <c r="AX29" s="1007"/>
      <c r="AY29" s="1007"/>
      <c r="AZ29" s="1077" t="s">
        <v>601</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414</v>
      </c>
      <c r="C30" s="1067"/>
      <c r="D30" s="1067"/>
      <c r="E30" s="1067"/>
      <c r="F30" s="1067"/>
      <c r="G30" s="1067"/>
      <c r="H30" s="1067"/>
      <c r="I30" s="1067"/>
      <c r="J30" s="1067"/>
      <c r="K30" s="1067"/>
      <c r="L30" s="1067"/>
      <c r="M30" s="1067"/>
      <c r="N30" s="1067"/>
      <c r="O30" s="1067"/>
      <c r="P30" s="1068"/>
      <c r="Q30" s="1074">
        <v>2864</v>
      </c>
      <c r="R30" s="1075"/>
      <c r="S30" s="1075"/>
      <c r="T30" s="1075"/>
      <c r="U30" s="1075"/>
      <c r="V30" s="1075">
        <v>2778</v>
      </c>
      <c r="W30" s="1075"/>
      <c r="X30" s="1075"/>
      <c r="Y30" s="1075"/>
      <c r="Z30" s="1075"/>
      <c r="AA30" s="1075">
        <v>86</v>
      </c>
      <c r="AB30" s="1075"/>
      <c r="AC30" s="1075"/>
      <c r="AD30" s="1075"/>
      <c r="AE30" s="1076"/>
      <c r="AF30" s="1071">
        <v>86</v>
      </c>
      <c r="AG30" s="1072"/>
      <c r="AH30" s="1072"/>
      <c r="AI30" s="1072"/>
      <c r="AJ30" s="1073"/>
      <c r="AK30" s="1016">
        <v>466</v>
      </c>
      <c r="AL30" s="1007"/>
      <c r="AM30" s="1007"/>
      <c r="AN30" s="1007"/>
      <c r="AO30" s="1007"/>
      <c r="AP30" s="1007" t="s">
        <v>601</v>
      </c>
      <c r="AQ30" s="1007"/>
      <c r="AR30" s="1007"/>
      <c r="AS30" s="1007"/>
      <c r="AT30" s="1007"/>
      <c r="AU30" s="1007" t="s">
        <v>601</v>
      </c>
      <c r="AV30" s="1007"/>
      <c r="AW30" s="1007"/>
      <c r="AX30" s="1007"/>
      <c r="AY30" s="1007"/>
      <c r="AZ30" s="1077" t="s">
        <v>601</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415</v>
      </c>
      <c r="C31" s="1067"/>
      <c r="D31" s="1067"/>
      <c r="E31" s="1067"/>
      <c r="F31" s="1067"/>
      <c r="G31" s="1067"/>
      <c r="H31" s="1067"/>
      <c r="I31" s="1067"/>
      <c r="J31" s="1067"/>
      <c r="K31" s="1067"/>
      <c r="L31" s="1067"/>
      <c r="M31" s="1067"/>
      <c r="N31" s="1067"/>
      <c r="O31" s="1067"/>
      <c r="P31" s="1068"/>
      <c r="Q31" s="1074">
        <v>12</v>
      </c>
      <c r="R31" s="1075"/>
      <c r="S31" s="1075"/>
      <c r="T31" s="1075"/>
      <c r="U31" s="1075"/>
      <c r="V31" s="1075">
        <v>11</v>
      </c>
      <c r="W31" s="1075"/>
      <c r="X31" s="1075"/>
      <c r="Y31" s="1075"/>
      <c r="Z31" s="1075"/>
      <c r="AA31" s="1075">
        <v>1</v>
      </c>
      <c r="AB31" s="1075"/>
      <c r="AC31" s="1075"/>
      <c r="AD31" s="1075"/>
      <c r="AE31" s="1076"/>
      <c r="AF31" s="1071">
        <v>1</v>
      </c>
      <c r="AG31" s="1072"/>
      <c r="AH31" s="1072"/>
      <c r="AI31" s="1072"/>
      <c r="AJ31" s="1073"/>
      <c r="AK31" s="1016" t="s">
        <v>601</v>
      </c>
      <c r="AL31" s="1007"/>
      <c r="AM31" s="1007"/>
      <c r="AN31" s="1007"/>
      <c r="AO31" s="1007"/>
      <c r="AP31" s="1007" t="s">
        <v>601</v>
      </c>
      <c r="AQ31" s="1007"/>
      <c r="AR31" s="1007"/>
      <c r="AS31" s="1007"/>
      <c r="AT31" s="1007"/>
      <c r="AU31" s="1007" t="s">
        <v>601</v>
      </c>
      <c r="AV31" s="1007"/>
      <c r="AW31" s="1007"/>
      <c r="AX31" s="1007"/>
      <c r="AY31" s="1007"/>
      <c r="AZ31" s="1077" t="s">
        <v>601</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416</v>
      </c>
      <c r="C32" s="1067"/>
      <c r="D32" s="1067"/>
      <c r="E32" s="1067"/>
      <c r="F32" s="1067"/>
      <c r="G32" s="1067"/>
      <c r="H32" s="1067"/>
      <c r="I32" s="1067"/>
      <c r="J32" s="1067"/>
      <c r="K32" s="1067"/>
      <c r="L32" s="1067"/>
      <c r="M32" s="1067"/>
      <c r="N32" s="1067"/>
      <c r="O32" s="1067"/>
      <c r="P32" s="1068"/>
      <c r="Q32" s="1074">
        <v>260</v>
      </c>
      <c r="R32" s="1075"/>
      <c r="S32" s="1075"/>
      <c r="T32" s="1075"/>
      <c r="U32" s="1075"/>
      <c r="V32" s="1075">
        <v>253</v>
      </c>
      <c r="W32" s="1075"/>
      <c r="X32" s="1075"/>
      <c r="Y32" s="1075"/>
      <c r="Z32" s="1075"/>
      <c r="AA32" s="1075">
        <v>8</v>
      </c>
      <c r="AB32" s="1075"/>
      <c r="AC32" s="1075"/>
      <c r="AD32" s="1075"/>
      <c r="AE32" s="1076"/>
      <c r="AF32" s="1071">
        <v>8</v>
      </c>
      <c r="AG32" s="1072"/>
      <c r="AH32" s="1072"/>
      <c r="AI32" s="1072"/>
      <c r="AJ32" s="1073"/>
      <c r="AK32" s="1016">
        <v>130</v>
      </c>
      <c r="AL32" s="1007"/>
      <c r="AM32" s="1007"/>
      <c r="AN32" s="1007"/>
      <c r="AO32" s="1007"/>
      <c r="AP32" s="1007">
        <v>3</v>
      </c>
      <c r="AQ32" s="1007"/>
      <c r="AR32" s="1007"/>
      <c r="AS32" s="1007"/>
      <c r="AT32" s="1007"/>
      <c r="AU32" s="1007">
        <v>1</v>
      </c>
      <c r="AV32" s="1007"/>
      <c r="AW32" s="1007"/>
      <c r="AX32" s="1007"/>
      <c r="AY32" s="1007"/>
      <c r="AZ32" s="1077" t="s">
        <v>601</v>
      </c>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417</v>
      </c>
      <c r="C33" s="1067"/>
      <c r="D33" s="1067"/>
      <c r="E33" s="1067"/>
      <c r="F33" s="1067"/>
      <c r="G33" s="1067"/>
      <c r="H33" s="1067"/>
      <c r="I33" s="1067"/>
      <c r="J33" s="1067"/>
      <c r="K33" s="1067"/>
      <c r="L33" s="1067"/>
      <c r="M33" s="1067"/>
      <c r="N33" s="1067"/>
      <c r="O33" s="1067"/>
      <c r="P33" s="1068"/>
      <c r="Q33" s="1074">
        <v>98</v>
      </c>
      <c r="R33" s="1075"/>
      <c r="S33" s="1075"/>
      <c r="T33" s="1075"/>
      <c r="U33" s="1075"/>
      <c r="V33" s="1075">
        <v>95</v>
      </c>
      <c r="W33" s="1075"/>
      <c r="X33" s="1075"/>
      <c r="Y33" s="1075"/>
      <c r="Z33" s="1075"/>
      <c r="AA33" s="1075">
        <v>3</v>
      </c>
      <c r="AB33" s="1075"/>
      <c r="AC33" s="1075"/>
      <c r="AD33" s="1075"/>
      <c r="AE33" s="1076"/>
      <c r="AF33" s="1071">
        <v>3</v>
      </c>
      <c r="AG33" s="1072"/>
      <c r="AH33" s="1072"/>
      <c r="AI33" s="1072"/>
      <c r="AJ33" s="1073"/>
      <c r="AK33" s="1016">
        <v>45</v>
      </c>
      <c r="AL33" s="1007"/>
      <c r="AM33" s="1007"/>
      <c r="AN33" s="1007"/>
      <c r="AO33" s="1007"/>
      <c r="AP33" s="1007">
        <v>22</v>
      </c>
      <c r="AQ33" s="1007"/>
      <c r="AR33" s="1007"/>
      <c r="AS33" s="1007"/>
      <c r="AT33" s="1007"/>
      <c r="AU33" s="1007">
        <v>9</v>
      </c>
      <c r="AV33" s="1007"/>
      <c r="AW33" s="1007"/>
      <c r="AX33" s="1007"/>
      <c r="AY33" s="1007"/>
      <c r="AZ33" s="1077" t="s">
        <v>601</v>
      </c>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418</v>
      </c>
      <c r="C34" s="1067"/>
      <c r="D34" s="1067"/>
      <c r="E34" s="1067"/>
      <c r="F34" s="1067"/>
      <c r="G34" s="1067"/>
      <c r="H34" s="1067"/>
      <c r="I34" s="1067"/>
      <c r="J34" s="1067"/>
      <c r="K34" s="1067"/>
      <c r="L34" s="1067"/>
      <c r="M34" s="1067"/>
      <c r="N34" s="1067"/>
      <c r="O34" s="1067"/>
      <c r="P34" s="1068"/>
      <c r="Q34" s="1074">
        <v>717</v>
      </c>
      <c r="R34" s="1075"/>
      <c r="S34" s="1075"/>
      <c r="T34" s="1075"/>
      <c r="U34" s="1075"/>
      <c r="V34" s="1075">
        <v>77</v>
      </c>
      <c r="W34" s="1075"/>
      <c r="X34" s="1075"/>
      <c r="Y34" s="1075"/>
      <c r="Z34" s="1075"/>
      <c r="AA34" s="1075">
        <v>640</v>
      </c>
      <c r="AB34" s="1075"/>
      <c r="AC34" s="1075"/>
      <c r="AD34" s="1075"/>
      <c r="AE34" s="1076"/>
      <c r="AF34" s="1071">
        <v>640</v>
      </c>
      <c r="AG34" s="1072"/>
      <c r="AH34" s="1072"/>
      <c r="AI34" s="1072"/>
      <c r="AJ34" s="1073"/>
      <c r="AK34" s="1016">
        <v>244</v>
      </c>
      <c r="AL34" s="1007"/>
      <c r="AM34" s="1007"/>
      <c r="AN34" s="1007"/>
      <c r="AO34" s="1007"/>
      <c r="AP34" s="1007">
        <v>924</v>
      </c>
      <c r="AQ34" s="1007"/>
      <c r="AR34" s="1007"/>
      <c r="AS34" s="1007"/>
      <c r="AT34" s="1007"/>
      <c r="AU34" s="1007">
        <v>730</v>
      </c>
      <c r="AV34" s="1007"/>
      <c r="AW34" s="1007"/>
      <c r="AX34" s="1007"/>
      <c r="AY34" s="1007"/>
      <c r="AZ34" s="1077" t="s">
        <v>601</v>
      </c>
      <c r="BA34" s="1077"/>
      <c r="BB34" s="1077"/>
      <c r="BC34" s="1077"/>
      <c r="BD34" s="1077"/>
      <c r="BE34" s="1008" t="s">
        <v>419</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420</v>
      </c>
      <c r="C35" s="1067"/>
      <c r="D35" s="1067"/>
      <c r="E35" s="1067"/>
      <c r="F35" s="1067"/>
      <c r="G35" s="1067"/>
      <c r="H35" s="1067"/>
      <c r="I35" s="1067"/>
      <c r="J35" s="1067"/>
      <c r="K35" s="1067"/>
      <c r="L35" s="1067"/>
      <c r="M35" s="1067"/>
      <c r="N35" s="1067"/>
      <c r="O35" s="1067"/>
      <c r="P35" s="1068"/>
      <c r="Q35" s="1074">
        <v>562</v>
      </c>
      <c r="R35" s="1075"/>
      <c r="S35" s="1075"/>
      <c r="T35" s="1075"/>
      <c r="U35" s="1075"/>
      <c r="V35" s="1075">
        <v>21</v>
      </c>
      <c r="W35" s="1075"/>
      <c r="X35" s="1075"/>
      <c r="Y35" s="1075"/>
      <c r="Z35" s="1075"/>
      <c r="AA35" s="1075">
        <v>541</v>
      </c>
      <c r="AB35" s="1075"/>
      <c r="AC35" s="1075"/>
      <c r="AD35" s="1075"/>
      <c r="AE35" s="1076"/>
      <c r="AF35" s="1071">
        <v>541</v>
      </c>
      <c r="AG35" s="1072"/>
      <c r="AH35" s="1072"/>
      <c r="AI35" s="1072"/>
      <c r="AJ35" s="1073"/>
      <c r="AK35" s="1016" t="s">
        <v>601</v>
      </c>
      <c r="AL35" s="1007"/>
      <c r="AM35" s="1007"/>
      <c r="AN35" s="1007"/>
      <c r="AO35" s="1007"/>
      <c r="AP35" s="1007" t="s">
        <v>601</v>
      </c>
      <c r="AQ35" s="1007"/>
      <c r="AR35" s="1007"/>
      <c r="AS35" s="1007"/>
      <c r="AT35" s="1007"/>
      <c r="AU35" s="1007" t="s">
        <v>601</v>
      </c>
      <c r="AV35" s="1007"/>
      <c r="AW35" s="1007"/>
      <c r="AX35" s="1007"/>
      <c r="AY35" s="1007"/>
      <c r="AZ35" s="1077" t="s">
        <v>601</v>
      </c>
      <c r="BA35" s="1077"/>
      <c r="BB35" s="1077"/>
      <c r="BC35" s="1077"/>
      <c r="BD35" s="1077"/>
      <c r="BE35" s="1008" t="s">
        <v>421</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t="s">
        <v>422</v>
      </c>
      <c r="C36" s="1067"/>
      <c r="D36" s="1067"/>
      <c r="E36" s="1067"/>
      <c r="F36" s="1067"/>
      <c r="G36" s="1067"/>
      <c r="H36" s="1067"/>
      <c r="I36" s="1067"/>
      <c r="J36" s="1067"/>
      <c r="K36" s="1067"/>
      <c r="L36" s="1067"/>
      <c r="M36" s="1067"/>
      <c r="N36" s="1067"/>
      <c r="O36" s="1067"/>
      <c r="P36" s="1068"/>
      <c r="Q36" s="1074">
        <v>220</v>
      </c>
      <c r="R36" s="1075"/>
      <c r="S36" s="1075"/>
      <c r="T36" s="1075"/>
      <c r="U36" s="1075"/>
      <c r="V36" s="1075">
        <v>102</v>
      </c>
      <c r="W36" s="1075"/>
      <c r="X36" s="1075"/>
      <c r="Y36" s="1075"/>
      <c r="Z36" s="1075"/>
      <c r="AA36" s="1075">
        <v>118</v>
      </c>
      <c r="AB36" s="1075"/>
      <c r="AC36" s="1075"/>
      <c r="AD36" s="1075"/>
      <c r="AE36" s="1076"/>
      <c r="AF36" s="1071">
        <v>118</v>
      </c>
      <c r="AG36" s="1072"/>
      <c r="AH36" s="1072"/>
      <c r="AI36" s="1072"/>
      <c r="AJ36" s="1073"/>
      <c r="AK36" s="1016">
        <v>228</v>
      </c>
      <c r="AL36" s="1007"/>
      <c r="AM36" s="1007"/>
      <c r="AN36" s="1007"/>
      <c r="AO36" s="1007"/>
      <c r="AP36" s="1007">
        <v>2735</v>
      </c>
      <c r="AQ36" s="1007"/>
      <c r="AR36" s="1007"/>
      <c r="AS36" s="1007"/>
      <c r="AT36" s="1007"/>
      <c r="AU36" s="1007">
        <v>2710</v>
      </c>
      <c r="AV36" s="1007"/>
      <c r="AW36" s="1007"/>
      <c r="AX36" s="1007"/>
      <c r="AY36" s="1007"/>
      <c r="AZ36" s="1077" t="s">
        <v>601</v>
      </c>
      <c r="BA36" s="1077"/>
      <c r="BB36" s="1077"/>
      <c r="BC36" s="1077"/>
      <c r="BD36" s="1077"/>
      <c r="BE36" s="1008" t="s">
        <v>419</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t="s">
        <v>423</v>
      </c>
      <c r="C37" s="1067"/>
      <c r="D37" s="1067"/>
      <c r="E37" s="1067"/>
      <c r="F37" s="1067"/>
      <c r="G37" s="1067"/>
      <c r="H37" s="1067"/>
      <c r="I37" s="1067"/>
      <c r="J37" s="1067"/>
      <c r="K37" s="1067"/>
      <c r="L37" s="1067"/>
      <c r="M37" s="1067"/>
      <c r="N37" s="1067"/>
      <c r="O37" s="1067"/>
      <c r="P37" s="1068"/>
      <c r="Q37" s="1074">
        <v>148</v>
      </c>
      <c r="R37" s="1075"/>
      <c r="S37" s="1075"/>
      <c r="T37" s="1075"/>
      <c r="U37" s="1075"/>
      <c r="V37" s="1075">
        <v>147</v>
      </c>
      <c r="W37" s="1075"/>
      <c r="X37" s="1075"/>
      <c r="Y37" s="1075"/>
      <c r="Z37" s="1075"/>
      <c r="AA37" s="1075">
        <v>1</v>
      </c>
      <c r="AB37" s="1075"/>
      <c r="AC37" s="1075"/>
      <c r="AD37" s="1075"/>
      <c r="AE37" s="1076"/>
      <c r="AF37" s="1071">
        <v>1</v>
      </c>
      <c r="AG37" s="1072"/>
      <c r="AH37" s="1072"/>
      <c r="AI37" s="1072"/>
      <c r="AJ37" s="1073"/>
      <c r="AK37" s="1016">
        <v>19</v>
      </c>
      <c r="AL37" s="1007"/>
      <c r="AM37" s="1007"/>
      <c r="AN37" s="1007"/>
      <c r="AO37" s="1007"/>
      <c r="AP37" s="1007">
        <v>3846</v>
      </c>
      <c r="AQ37" s="1007"/>
      <c r="AR37" s="1007"/>
      <c r="AS37" s="1007"/>
      <c r="AT37" s="1007"/>
      <c r="AU37" s="1007" t="s">
        <v>601</v>
      </c>
      <c r="AV37" s="1007"/>
      <c r="AW37" s="1007"/>
      <c r="AX37" s="1007"/>
      <c r="AY37" s="1007"/>
      <c r="AZ37" s="1077" t="s">
        <v>601</v>
      </c>
      <c r="BA37" s="1077"/>
      <c r="BB37" s="1077"/>
      <c r="BC37" s="1077"/>
      <c r="BD37" s="1077"/>
      <c r="BE37" s="1008" t="s">
        <v>424</v>
      </c>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t="s">
        <v>425</v>
      </c>
      <c r="C38" s="1067"/>
      <c r="D38" s="1067"/>
      <c r="E38" s="1067"/>
      <c r="F38" s="1067"/>
      <c r="G38" s="1067"/>
      <c r="H38" s="1067"/>
      <c r="I38" s="1067"/>
      <c r="J38" s="1067"/>
      <c r="K38" s="1067"/>
      <c r="L38" s="1067"/>
      <c r="M38" s="1067"/>
      <c r="N38" s="1067"/>
      <c r="O38" s="1067"/>
      <c r="P38" s="1068"/>
      <c r="Q38" s="1074">
        <v>90</v>
      </c>
      <c r="R38" s="1075"/>
      <c r="S38" s="1075"/>
      <c r="T38" s="1075"/>
      <c r="U38" s="1075"/>
      <c r="V38" s="1075">
        <v>88</v>
      </c>
      <c r="W38" s="1075"/>
      <c r="X38" s="1075"/>
      <c r="Y38" s="1075"/>
      <c r="Z38" s="1075"/>
      <c r="AA38" s="1075">
        <v>2</v>
      </c>
      <c r="AB38" s="1075"/>
      <c r="AC38" s="1075"/>
      <c r="AD38" s="1075"/>
      <c r="AE38" s="1076"/>
      <c r="AF38" s="1071">
        <v>2</v>
      </c>
      <c r="AG38" s="1072"/>
      <c r="AH38" s="1072"/>
      <c r="AI38" s="1072"/>
      <c r="AJ38" s="1073"/>
      <c r="AK38" s="1016">
        <v>54</v>
      </c>
      <c r="AL38" s="1007"/>
      <c r="AM38" s="1007"/>
      <c r="AN38" s="1007"/>
      <c r="AO38" s="1007"/>
      <c r="AP38" s="1007">
        <v>407</v>
      </c>
      <c r="AQ38" s="1007"/>
      <c r="AR38" s="1007"/>
      <c r="AS38" s="1007"/>
      <c r="AT38" s="1007"/>
      <c r="AU38" s="1007">
        <v>407</v>
      </c>
      <c r="AV38" s="1007"/>
      <c r="AW38" s="1007"/>
      <c r="AX38" s="1007"/>
      <c r="AY38" s="1007"/>
      <c r="AZ38" s="1077" t="s">
        <v>601</v>
      </c>
      <c r="BA38" s="1077"/>
      <c r="BB38" s="1077"/>
      <c r="BC38" s="1077"/>
      <c r="BD38" s="1077"/>
      <c r="BE38" s="1008" t="s">
        <v>424</v>
      </c>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t="s">
        <v>426</v>
      </c>
      <c r="C39" s="1067"/>
      <c r="D39" s="1067"/>
      <c r="E39" s="1067"/>
      <c r="F39" s="1067"/>
      <c r="G39" s="1067"/>
      <c r="H39" s="1067"/>
      <c r="I39" s="1067"/>
      <c r="J39" s="1067"/>
      <c r="K39" s="1067"/>
      <c r="L39" s="1067"/>
      <c r="M39" s="1067"/>
      <c r="N39" s="1067"/>
      <c r="O39" s="1067"/>
      <c r="P39" s="1068"/>
      <c r="Q39" s="1074">
        <v>41</v>
      </c>
      <c r="R39" s="1075"/>
      <c r="S39" s="1075"/>
      <c r="T39" s="1075"/>
      <c r="U39" s="1075"/>
      <c r="V39" s="1075">
        <v>36</v>
      </c>
      <c r="W39" s="1075"/>
      <c r="X39" s="1075"/>
      <c r="Y39" s="1075"/>
      <c r="Z39" s="1075"/>
      <c r="AA39" s="1075">
        <v>5</v>
      </c>
      <c r="AB39" s="1075"/>
      <c r="AC39" s="1075"/>
      <c r="AD39" s="1075"/>
      <c r="AE39" s="1076"/>
      <c r="AF39" s="1071">
        <v>8</v>
      </c>
      <c r="AG39" s="1072"/>
      <c r="AH39" s="1072"/>
      <c r="AI39" s="1072"/>
      <c r="AJ39" s="1073"/>
      <c r="AK39" s="1016" t="s">
        <v>601</v>
      </c>
      <c r="AL39" s="1007"/>
      <c r="AM39" s="1007"/>
      <c r="AN39" s="1007"/>
      <c r="AO39" s="1007"/>
      <c r="AP39" s="1007" t="s">
        <v>601</v>
      </c>
      <c r="AQ39" s="1007"/>
      <c r="AR39" s="1007"/>
      <c r="AS39" s="1007"/>
      <c r="AT39" s="1007"/>
      <c r="AU39" s="1007" t="s">
        <v>601</v>
      </c>
      <c r="AV39" s="1007"/>
      <c r="AW39" s="1007"/>
      <c r="AX39" s="1007"/>
      <c r="AY39" s="1007"/>
      <c r="AZ39" s="1077" t="s">
        <v>601</v>
      </c>
      <c r="BA39" s="1077"/>
      <c r="BB39" s="1077"/>
      <c r="BC39" s="1077"/>
      <c r="BD39" s="1077"/>
      <c r="BE39" s="1008" t="s">
        <v>427</v>
      </c>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t="s">
        <v>428</v>
      </c>
      <c r="C40" s="1067"/>
      <c r="D40" s="1067"/>
      <c r="E40" s="1067"/>
      <c r="F40" s="1067"/>
      <c r="G40" s="1067"/>
      <c r="H40" s="1067"/>
      <c r="I40" s="1067"/>
      <c r="J40" s="1067"/>
      <c r="K40" s="1067"/>
      <c r="L40" s="1067"/>
      <c r="M40" s="1067"/>
      <c r="N40" s="1067"/>
      <c r="O40" s="1067"/>
      <c r="P40" s="1068"/>
      <c r="Q40" s="1074">
        <v>77</v>
      </c>
      <c r="R40" s="1075"/>
      <c r="S40" s="1075"/>
      <c r="T40" s="1075"/>
      <c r="U40" s="1075"/>
      <c r="V40" s="1075">
        <v>77</v>
      </c>
      <c r="W40" s="1075"/>
      <c r="X40" s="1075"/>
      <c r="Y40" s="1075"/>
      <c r="Z40" s="1075"/>
      <c r="AA40" s="1075">
        <v>0</v>
      </c>
      <c r="AB40" s="1075"/>
      <c r="AC40" s="1075"/>
      <c r="AD40" s="1075"/>
      <c r="AE40" s="1076"/>
      <c r="AF40" s="1071">
        <v>15</v>
      </c>
      <c r="AG40" s="1072"/>
      <c r="AH40" s="1072"/>
      <c r="AI40" s="1072"/>
      <c r="AJ40" s="1073"/>
      <c r="AK40" s="1016">
        <v>18</v>
      </c>
      <c r="AL40" s="1007"/>
      <c r="AM40" s="1007"/>
      <c r="AN40" s="1007"/>
      <c r="AO40" s="1007"/>
      <c r="AP40" s="1007" t="s">
        <v>601</v>
      </c>
      <c r="AQ40" s="1007"/>
      <c r="AR40" s="1007"/>
      <c r="AS40" s="1007"/>
      <c r="AT40" s="1007"/>
      <c r="AU40" s="1007" t="s">
        <v>601</v>
      </c>
      <c r="AV40" s="1007"/>
      <c r="AW40" s="1007"/>
      <c r="AX40" s="1007"/>
      <c r="AY40" s="1007"/>
      <c r="AZ40" s="1077" t="s">
        <v>601</v>
      </c>
      <c r="BA40" s="1077"/>
      <c r="BB40" s="1077"/>
      <c r="BC40" s="1077"/>
      <c r="BD40" s="1077"/>
      <c r="BE40" s="1008" t="s">
        <v>424</v>
      </c>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429</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399</v>
      </c>
      <c r="B63" s="973" t="s">
        <v>430</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1449</v>
      </c>
      <c r="AG63" s="995"/>
      <c r="AH63" s="995"/>
      <c r="AI63" s="995"/>
      <c r="AJ63" s="1058"/>
      <c r="AK63" s="1059"/>
      <c r="AL63" s="999"/>
      <c r="AM63" s="999"/>
      <c r="AN63" s="999"/>
      <c r="AO63" s="999"/>
      <c r="AP63" s="995">
        <v>7397</v>
      </c>
      <c r="AQ63" s="995"/>
      <c r="AR63" s="995"/>
      <c r="AS63" s="995"/>
      <c r="AT63" s="995"/>
      <c r="AU63" s="995">
        <v>3857</v>
      </c>
      <c r="AV63" s="995"/>
      <c r="AW63" s="995"/>
      <c r="AX63" s="995"/>
      <c r="AY63" s="995"/>
      <c r="AZ63" s="1053"/>
      <c r="BA63" s="1053"/>
      <c r="BB63" s="1053"/>
      <c r="BC63" s="1053"/>
      <c r="BD63" s="1053"/>
      <c r="BE63" s="996"/>
      <c r="BF63" s="996"/>
      <c r="BG63" s="996"/>
      <c r="BH63" s="996"/>
      <c r="BI63" s="997"/>
      <c r="BJ63" s="1054" t="s">
        <v>401</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431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432</v>
      </c>
      <c r="B66" s="1032"/>
      <c r="C66" s="1032"/>
      <c r="D66" s="1032"/>
      <c r="E66" s="1032"/>
      <c r="F66" s="1032"/>
      <c r="G66" s="1032"/>
      <c r="H66" s="1032"/>
      <c r="I66" s="1032"/>
      <c r="J66" s="1032"/>
      <c r="K66" s="1032"/>
      <c r="L66" s="1032"/>
      <c r="M66" s="1032"/>
      <c r="N66" s="1032"/>
      <c r="O66" s="1032"/>
      <c r="P66" s="1033"/>
      <c r="Q66" s="1037" t="s">
        <v>404</v>
      </c>
      <c r="R66" s="1038"/>
      <c r="S66" s="1038"/>
      <c r="T66" s="1038"/>
      <c r="U66" s="1039"/>
      <c r="V66" s="1037" t="s">
        <v>405</v>
      </c>
      <c r="W66" s="1038"/>
      <c r="X66" s="1038"/>
      <c r="Y66" s="1038"/>
      <c r="Z66" s="1039"/>
      <c r="AA66" s="1037" t="s">
        <v>433</v>
      </c>
      <c r="AB66" s="1038"/>
      <c r="AC66" s="1038"/>
      <c r="AD66" s="1038"/>
      <c r="AE66" s="1039"/>
      <c r="AF66" s="1043" t="s">
        <v>434</v>
      </c>
      <c r="AG66" s="1044"/>
      <c r="AH66" s="1044"/>
      <c r="AI66" s="1044"/>
      <c r="AJ66" s="1045"/>
      <c r="AK66" s="1037" t="s">
        <v>435</v>
      </c>
      <c r="AL66" s="1032"/>
      <c r="AM66" s="1032"/>
      <c r="AN66" s="1032"/>
      <c r="AO66" s="1033"/>
      <c r="AP66" s="1037" t="s">
        <v>409</v>
      </c>
      <c r="AQ66" s="1038"/>
      <c r="AR66" s="1038"/>
      <c r="AS66" s="1038"/>
      <c r="AT66" s="1039"/>
      <c r="AU66" s="1037" t="s">
        <v>436</v>
      </c>
      <c r="AV66" s="1038"/>
      <c r="AW66" s="1038"/>
      <c r="AX66" s="1038"/>
      <c r="AY66" s="1039"/>
      <c r="AZ66" s="1037" t="s">
        <v>385</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602</v>
      </c>
      <c r="C68" s="1022"/>
      <c r="D68" s="1022"/>
      <c r="E68" s="1022"/>
      <c r="F68" s="1022"/>
      <c r="G68" s="1022"/>
      <c r="H68" s="1022"/>
      <c r="I68" s="1022"/>
      <c r="J68" s="1022"/>
      <c r="K68" s="1022"/>
      <c r="L68" s="1022"/>
      <c r="M68" s="1022"/>
      <c r="N68" s="1022"/>
      <c r="O68" s="1022"/>
      <c r="P68" s="1023"/>
      <c r="Q68" s="1024">
        <v>1447</v>
      </c>
      <c r="R68" s="1018"/>
      <c r="S68" s="1018"/>
      <c r="T68" s="1018"/>
      <c r="U68" s="1018"/>
      <c r="V68" s="1018">
        <v>1430</v>
      </c>
      <c r="W68" s="1018"/>
      <c r="X68" s="1018"/>
      <c r="Y68" s="1018"/>
      <c r="Z68" s="1018"/>
      <c r="AA68" s="1018">
        <v>17</v>
      </c>
      <c r="AB68" s="1018"/>
      <c r="AC68" s="1018"/>
      <c r="AD68" s="1018"/>
      <c r="AE68" s="1018"/>
      <c r="AF68" s="1018">
        <v>17</v>
      </c>
      <c r="AG68" s="1018"/>
      <c r="AH68" s="1018"/>
      <c r="AI68" s="1018"/>
      <c r="AJ68" s="1018"/>
      <c r="AK68" s="1018" t="s">
        <v>601</v>
      </c>
      <c r="AL68" s="1018"/>
      <c r="AM68" s="1018"/>
      <c r="AN68" s="1018"/>
      <c r="AO68" s="1018"/>
      <c r="AP68" s="1018">
        <v>1225</v>
      </c>
      <c r="AQ68" s="1018"/>
      <c r="AR68" s="1018"/>
      <c r="AS68" s="1018"/>
      <c r="AT68" s="1018"/>
      <c r="AU68" s="1018">
        <v>538</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603</v>
      </c>
      <c r="C69" s="1011"/>
      <c r="D69" s="1011"/>
      <c r="E69" s="1011"/>
      <c r="F69" s="1011"/>
      <c r="G69" s="1011"/>
      <c r="H69" s="1011"/>
      <c r="I69" s="1011"/>
      <c r="J69" s="1011"/>
      <c r="K69" s="1011"/>
      <c r="L69" s="1011"/>
      <c r="M69" s="1011"/>
      <c r="N69" s="1011"/>
      <c r="O69" s="1011"/>
      <c r="P69" s="1012"/>
      <c r="Q69" s="1013">
        <v>6797</v>
      </c>
      <c r="R69" s="1007"/>
      <c r="S69" s="1007"/>
      <c r="T69" s="1007"/>
      <c r="U69" s="1007"/>
      <c r="V69" s="1007">
        <v>6048</v>
      </c>
      <c r="W69" s="1007"/>
      <c r="X69" s="1007"/>
      <c r="Y69" s="1007"/>
      <c r="Z69" s="1007"/>
      <c r="AA69" s="1007">
        <v>749</v>
      </c>
      <c r="AB69" s="1007"/>
      <c r="AC69" s="1007"/>
      <c r="AD69" s="1007"/>
      <c r="AE69" s="1007"/>
      <c r="AF69" s="1007">
        <v>749</v>
      </c>
      <c r="AG69" s="1007"/>
      <c r="AH69" s="1007"/>
      <c r="AI69" s="1007"/>
      <c r="AJ69" s="1007"/>
      <c r="AK69" s="1007">
        <v>1022</v>
      </c>
      <c r="AL69" s="1007"/>
      <c r="AM69" s="1007"/>
      <c r="AN69" s="1007"/>
      <c r="AO69" s="1007"/>
      <c r="AP69" s="1007" t="s">
        <v>601</v>
      </c>
      <c r="AQ69" s="1007"/>
      <c r="AR69" s="1007"/>
      <c r="AS69" s="1007"/>
      <c r="AT69" s="1007"/>
      <c r="AU69" s="1007" t="s">
        <v>601</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604</v>
      </c>
      <c r="C70" s="1011"/>
      <c r="D70" s="1011"/>
      <c r="E70" s="1011"/>
      <c r="F70" s="1011"/>
      <c r="G70" s="1011"/>
      <c r="H70" s="1011"/>
      <c r="I70" s="1011"/>
      <c r="J70" s="1011"/>
      <c r="K70" s="1011"/>
      <c r="L70" s="1011"/>
      <c r="M70" s="1011"/>
      <c r="N70" s="1011"/>
      <c r="O70" s="1011"/>
      <c r="P70" s="1012"/>
      <c r="Q70" s="1013">
        <v>41</v>
      </c>
      <c r="R70" s="1007"/>
      <c r="S70" s="1007"/>
      <c r="T70" s="1007"/>
      <c r="U70" s="1007"/>
      <c r="V70" s="1007">
        <v>34</v>
      </c>
      <c r="W70" s="1007"/>
      <c r="X70" s="1007"/>
      <c r="Y70" s="1007"/>
      <c r="Z70" s="1007"/>
      <c r="AA70" s="1007">
        <v>7</v>
      </c>
      <c r="AB70" s="1007"/>
      <c r="AC70" s="1007"/>
      <c r="AD70" s="1007"/>
      <c r="AE70" s="1007"/>
      <c r="AF70" s="1007">
        <v>7</v>
      </c>
      <c r="AG70" s="1007"/>
      <c r="AH70" s="1007"/>
      <c r="AI70" s="1007"/>
      <c r="AJ70" s="1007"/>
      <c r="AK70" s="1007" t="s">
        <v>601</v>
      </c>
      <c r="AL70" s="1007"/>
      <c r="AM70" s="1007"/>
      <c r="AN70" s="1007"/>
      <c r="AO70" s="1007"/>
      <c r="AP70" s="1007" t="s">
        <v>601</v>
      </c>
      <c r="AQ70" s="1007"/>
      <c r="AR70" s="1007"/>
      <c r="AS70" s="1007"/>
      <c r="AT70" s="1007"/>
      <c r="AU70" s="1007" t="s">
        <v>601</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605</v>
      </c>
      <c r="C71" s="1011"/>
      <c r="D71" s="1011"/>
      <c r="E71" s="1011"/>
      <c r="F71" s="1011"/>
      <c r="G71" s="1011"/>
      <c r="H71" s="1011"/>
      <c r="I71" s="1011"/>
      <c r="J71" s="1011"/>
      <c r="K71" s="1011"/>
      <c r="L71" s="1011"/>
      <c r="M71" s="1011"/>
      <c r="N71" s="1011"/>
      <c r="O71" s="1011"/>
      <c r="P71" s="1012"/>
      <c r="Q71" s="1013">
        <v>12</v>
      </c>
      <c r="R71" s="1007"/>
      <c r="S71" s="1007"/>
      <c r="T71" s="1007"/>
      <c r="U71" s="1007"/>
      <c r="V71" s="1007">
        <v>9</v>
      </c>
      <c r="W71" s="1007"/>
      <c r="X71" s="1007"/>
      <c r="Y71" s="1007"/>
      <c r="Z71" s="1007"/>
      <c r="AA71" s="1007">
        <v>3</v>
      </c>
      <c r="AB71" s="1007"/>
      <c r="AC71" s="1007"/>
      <c r="AD71" s="1007"/>
      <c r="AE71" s="1007"/>
      <c r="AF71" s="1007">
        <v>3</v>
      </c>
      <c r="AG71" s="1007"/>
      <c r="AH71" s="1007"/>
      <c r="AI71" s="1007"/>
      <c r="AJ71" s="1007"/>
      <c r="AK71" s="1007" t="s">
        <v>601</v>
      </c>
      <c r="AL71" s="1007"/>
      <c r="AM71" s="1007"/>
      <c r="AN71" s="1007"/>
      <c r="AO71" s="1007"/>
      <c r="AP71" s="1007" t="s">
        <v>601</v>
      </c>
      <c r="AQ71" s="1007"/>
      <c r="AR71" s="1007"/>
      <c r="AS71" s="1007"/>
      <c r="AT71" s="1007"/>
      <c r="AU71" s="1007" t="s">
        <v>601</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606</v>
      </c>
      <c r="C72" s="1011"/>
      <c r="D72" s="1011"/>
      <c r="E72" s="1011"/>
      <c r="F72" s="1011"/>
      <c r="G72" s="1011"/>
      <c r="H72" s="1011"/>
      <c r="I72" s="1011"/>
      <c r="J72" s="1011"/>
      <c r="K72" s="1011"/>
      <c r="L72" s="1011"/>
      <c r="M72" s="1011"/>
      <c r="N72" s="1011"/>
      <c r="O72" s="1011"/>
      <c r="P72" s="1012"/>
      <c r="Q72" s="1013">
        <v>3</v>
      </c>
      <c r="R72" s="1007"/>
      <c r="S72" s="1007"/>
      <c r="T72" s="1007"/>
      <c r="U72" s="1007"/>
      <c r="V72" s="1007">
        <v>1</v>
      </c>
      <c r="W72" s="1007"/>
      <c r="X72" s="1007"/>
      <c r="Y72" s="1007"/>
      <c r="Z72" s="1007"/>
      <c r="AA72" s="1007">
        <v>2</v>
      </c>
      <c r="AB72" s="1007"/>
      <c r="AC72" s="1007"/>
      <c r="AD72" s="1007"/>
      <c r="AE72" s="1007"/>
      <c r="AF72" s="1007">
        <v>2</v>
      </c>
      <c r="AG72" s="1007"/>
      <c r="AH72" s="1007"/>
      <c r="AI72" s="1007"/>
      <c r="AJ72" s="1007"/>
      <c r="AK72" s="1007" t="s">
        <v>601</v>
      </c>
      <c r="AL72" s="1007"/>
      <c r="AM72" s="1007"/>
      <c r="AN72" s="1007"/>
      <c r="AO72" s="1007"/>
      <c r="AP72" s="1007" t="s">
        <v>601</v>
      </c>
      <c r="AQ72" s="1007"/>
      <c r="AR72" s="1007"/>
      <c r="AS72" s="1007"/>
      <c r="AT72" s="1007"/>
      <c r="AU72" s="1007" t="s">
        <v>601</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607</v>
      </c>
      <c r="C73" s="1011"/>
      <c r="D73" s="1011"/>
      <c r="E73" s="1011"/>
      <c r="F73" s="1011"/>
      <c r="G73" s="1011"/>
      <c r="H73" s="1011"/>
      <c r="I73" s="1011"/>
      <c r="J73" s="1011"/>
      <c r="K73" s="1011"/>
      <c r="L73" s="1011"/>
      <c r="M73" s="1011"/>
      <c r="N73" s="1011"/>
      <c r="O73" s="1011"/>
      <c r="P73" s="1012"/>
      <c r="Q73" s="1013">
        <v>6</v>
      </c>
      <c r="R73" s="1007"/>
      <c r="S73" s="1007"/>
      <c r="T73" s="1007"/>
      <c r="U73" s="1007"/>
      <c r="V73" s="1007">
        <v>2</v>
      </c>
      <c r="W73" s="1007"/>
      <c r="X73" s="1007"/>
      <c r="Y73" s="1007"/>
      <c r="Z73" s="1007"/>
      <c r="AA73" s="1007">
        <v>4</v>
      </c>
      <c r="AB73" s="1007"/>
      <c r="AC73" s="1007"/>
      <c r="AD73" s="1007"/>
      <c r="AE73" s="1007"/>
      <c r="AF73" s="1007">
        <v>4</v>
      </c>
      <c r="AG73" s="1007"/>
      <c r="AH73" s="1007"/>
      <c r="AI73" s="1007"/>
      <c r="AJ73" s="1007"/>
      <c r="AK73" s="1007" t="s">
        <v>601</v>
      </c>
      <c r="AL73" s="1007"/>
      <c r="AM73" s="1007"/>
      <c r="AN73" s="1007"/>
      <c r="AO73" s="1007"/>
      <c r="AP73" s="1007" t="s">
        <v>601</v>
      </c>
      <c r="AQ73" s="1007"/>
      <c r="AR73" s="1007"/>
      <c r="AS73" s="1007"/>
      <c r="AT73" s="1007"/>
      <c r="AU73" s="1007" t="s">
        <v>601</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608</v>
      </c>
      <c r="C74" s="1011"/>
      <c r="D74" s="1011"/>
      <c r="E74" s="1011"/>
      <c r="F74" s="1011"/>
      <c r="G74" s="1011"/>
      <c r="H74" s="1011"/>
      <c r="I74" s="1011"/>
      <c r="J74" s="1011"/>
      <c r="K74" s="1011"/>
      <c r="L74" s="1011"/>
      <c r="M74" s="1011"/>
      <c r="N74" s="1011"/>
      <c r="O74" s="1011"/>
      <c r="P74" s="1012"/>
      <c r="Q74" s="1013">
        <v>32</v>
      </c>
      <c r="R74" s="1007"/>
      <c r="S74" s="1007"/>
      <c r="T74" s="1007"/>
      <c r="U74" s="1007"/>
      <c r="V74" s="1007">
        <v>27</v>
      </c>
      <c r="W74" s="1007"/>
      <c r="X74" s="1007"/>
      <c r="Y74" s="1007"/>
      <c r="Z74" s="1007"/>
      <c r="AA74" s="1007">
        <v>5</v>
      </c>
      <c r="AB74" s="1007"/>
      <c r="AC74" s="1007"/>
      <c r="AD74" s="1007"/>
      <c r="AE74" s="1007"/>
      <c r="AF74" s="1007">
        <v>5</v>
      </c>
      <c r="AG74" s="1007"/>
      <c r="AH74" s="1007"/>
      <c r="AI74" s="1007"/>
      <c r="AJ74" s="1007"/>
      <c r="AK74" s="1007" t="s">
        <v>601</v>
      </c>
      <c r="AL74" s="1007"/>
      <c r="AM74" s="1007"/>
      <c r="AN74" s="1007"/>
      <c r="AO74" s="1007"/>
      <c r="AP74" s="1007" t="s">
        <v>601</v>
      </c>
      <c r="AQ74" s="1007"/>
      <c r="AR74" s="1007"/>
      <c r="AS74" s="1007"/>
      <c r="AT74" s="1007"/>
      <c r="AU74" s="1007" t="s">
        <v>601</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609</v>
      </c>
      <c r="C75" s="1011"/>
      <c r="D75" s="1011"/>
      <c r="E75" s="1011"/>
      <c r="F75" s="1011"/>
      <c r="G75" s="1011"/>
      <c r="H75" s="1011"/>
      <c r="I75" s="1011"/>
      <c r="J75" s="1011"/>
      <c r="K75" s="1011"/>
      <c r="L75" s="1011"/>
      <c r="M75" s="1011"/>
      <c r="N75" s="1011"/>
      <c r="O75" s="1011"/>
      <c r="P75" s="1012"/>
      <c r="Q75" s="1014">
        <v>284</v>
      </c>
      <c r="R75" s="1015"/>
      <c r="S75" s="1015"/>
      <c r="T75" s="1015"/>
      <c r="U75" s="1016"/>
      <c r="V75" s="1017">
        <v>269</v>
      </c>
      <c r="W75" s="1015"/>
      <c r="X75" s="1015"/>
      <c r="Y75" s="1015"/>
      <c r="Z75" s="1016"/>
      <c r="AA75" s="1017">
        <v>15</v>
      </c>
      <c r="AB75" s="1015"/>
      <c r="AC75" s="1015"/>
      <c r="AD75" s="1015"/>
      <c r="AE75" s="1016"/>
      <c r="AF75" s="1017">
        <v>15</v>
      </c>
      <c r="AG75" s="1015"/>
      <c r="AH75" s="1015"/>
      <c r="AI75" s="1015"/>
      <c r="AJ75" s="1016"/>
      <c r="AK75" s="1017">
        <v>31</v>
      </c>
      <c r="AL75" s="1015"/>
      <c r="AM75" s="1015"/>
      <c r="AN75" s="1015"/>
      <c r="AO75" s="1016"/>
      <c r="AP75" s="1017" t="s">
        <v>601</v>
      </c>
      <c r="AQ75" s="1015"/>
      <c r="AR75" s="1015"/>
      <c r="AS75" s="1015"/>
      <c r="AT75" s="1016"/>
      <c r="AU75" s="1017" t="s">
        <v>601</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610</v>
      </c>
      <c r="C76" s="1011"/>
      <c r="D76" s="1011"/>
      <c r="E76" s="1011"/>
      <c r="F76" s="1011"/>
      <c r="G76" s="1011"/>
      <c r="H76" s="1011"/>
      <c r="I76" s="1011"/>
      <c r="J76" s="1011"/>
      <c r="K76" s="1011"/>
      <c r="L76" s="1011"/>
      <c r="M76" s="1011"/>
      <c r="N76" s="1011"/>
      <c r="O76" s="1011"/>
      <c r="P76" s="1012"/>
      <c r="Q76" s="1014">
        <v>230610</v>
      </c>
      <c r="R76" s="1015"/>
      <c r="S76" s="1015"/>
      <c r="T76" s="1015"/>
      <c r="U76" s="1016"/>
      <c r="V76" s="1017">
        <v>226088</v>
      </c>
      <c r="W76" s="1015"/>
      <c r="X76" s="1015"/>
      <c r="Y76" s="1015"/>
      <c r="Z76" s="1016"/>
      <c r="AA76" s="1017">
        <v>4522</v>
      </c>
      <c r="AB76" s="1015"/>
      <c r="AC76" s="1015"/>
      <c r="AD76" s="1015"/>
      <c r="AE76" s="1016"/>
      <c r="AF76" s="1017">
        <v>4522</v>
      </c>
      <c r="AG76" s="1015"/>
      <c r="AH76" s="1015"/>
      <c r="AI76" s="1015"/>
      <c r="AJ76" s="1016"/>
      <c r="AK76" s="1017">
        <v>41</v>
      </c>
      <c r="AL76" s="1015"/>
      <c r="AM76" s="1015"/>
      <c r="AN76" s="1015"/>
      <c r="AO76" s="1016"/>
      <c r="AP76" s="1017" t="s">
        <v>601</v>
      </c>
      <c r="AQ76" s="1015"/>
      <c r="AR76" s="1015"/>
      <c r="AS76" s="1015"/>
      <c r="AT76" s="1016"/>
      <c r="AU76" s="1017" t="s">
        <v>601</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399</v>
      </c>
      <c r="B88" s="973" t="s">
        <v>437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5324</v>
      </c>
      <c r="AG88" s="995"/>
      <c r="AH88" s="995"/>
      <c r="AI88" s="995"/>
      <c r="AJ88" s="995"/>
      <c r="AK88" s="999"/>
      <c r="AL88" s="999"/>
      <c r="AM88" s="999"/>
      <c r="AN88" s="999"/>
      <c r="AO88" s="999"/>
      <c r="AP88" s="995">
        <v>1225</v>
      </c>
      <c r="AQ88" s="995"/>
      <c r="AR88" s="995"/>
      <c r="AS88" s="995"/>
      <c r="AT88" s="995"/>
      <c r="AU88" s="995">
        <v>538</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973" t="s">
        <v>438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t="s">
        <v>601</v>
      </c>
      <c r="CS102" s="989"/>
      <c r="CT102" s="989"/>
      <c r="CU102" s="989"/>
      <c r="CV102" s="990"/>
      <c r="CW102" s="988" t="s">
        <v>601</v>
      </c>
      <c r="CX102" s="989"/>
      <c r="CY102" s="989"/>
      <c r="CZ102" s="989"/>
      <c r="DA102" s="990"/>
      <c r="DB102" s="988">
        <v>90</v>
      </c>
      <c r="DC102" s="989"/>
      <c r="DD102" s="989"/>
      <c r="DE102" s="989"/>
      <c r="DF102" s="990"/>
      <c r="DG102" s="988" t="s">
        <v>601</v>
      </c>
      <c r="DH102" s="989"/>
      <c r="DI102" s="989"/>
      <c r="DJ102" s="989"/>
      <c r="DK102" s="990"/>
      <c r="DL102" s="988">
        <v>37</v>
      </c>
      <c r="DM102" s="989"/>
      <c r="DN102" s="989"/>
      <c r="DO102" s="989"/>
      <c r="DP102" s="990"/>
      <c r="DQ102" s="988">
        <v>4</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440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443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444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445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446</v>
      </c>
      <c r="AB109" s="932"/>
      <c r="AC109" s="932"/>
      <c r="AD109" s="932"/>
      <c r="AE109" s="933"/>
      <c r="AF109" s="934" t="s">
        <v>447</v>
      </c>
      <c r="AG109" s="932"/>
      <c r="AH109" s="932"/>
      <c r="AI109" s="932"/>
      <c r="AJ109" s="933"/>
      <c r="AK109" s="934" t="s">
        <v>315</v>
      </c>
      <c r="AL109" s="932"/>
      <c r="AM109" s="932"/>
      <c r="AN109" s="932"/>
      <c r="AO109" s="933"/>
      <c r="AP109" s="934" t="s">
        <v>448</v>
      </c>
      <c r="AQ109" s="932"/>
      <c r="AR109" s="932"/>
      <c r="AS109" s="932"/>
      <c r="AT109" s="965"/>
      <c r="AU109" s="931" t="s">
        <v>445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446</v>
      </c>
      <c r="BR109" s="932"/>
      <c r="BS109" s="932"/>
      <c r="BT109" s="932"/>
      <c r="BU109" s="933"/>
      <c r="BV109" s="934" t="s">
        <v>447</v>
      </c>
      <c r="BW109" s="932"/>
      <c r="BX109" s="932"/>
      <c r="BY109" s="932"/>
      <c r="BZ109" s="933"/>
      <c r="CA109" s="934" t="s">
        <v>315</v>
      </c>
      <c r="CB109" s="932"/>
      <c r="CC109" s="932"/>
      <c r="CD109" s="932"/>
      <c r="CE109" s="933"/>
      <c r="CF109" s="972" t="s">
        <v>448</v>
      </c>
      <c r="CG109" s="972"/>
      <c r="CH109" s="972"/>
      <c r="CI109" s="972"/>
      <c r="CJ109" s="972"/>
      <c r="CK109" s="934" t="s">
        <v>449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446</v>
      </c>
      <c r="DH109" s="932"/>
      <c r="DI109" s="932"/>
      <c r="DJ109" s="932"/>
      <c r="DK109" s="933"/>
      <c r="DL109" s="934" t="s">
        <v>447</v>
      </c>
      <c r="DM109" s="932"/>
      <c r="DN109" s="932"/>
      <c r="DO109" s="932"/>
      <c r="DP109" s="933"/>
      <c r="DQ109" s="934" t="s">
        <v>315</v>
      </c>
      <c r="DR109" s="932"/>
      <c r="DS109" s="932"/>
      <c r="DT109" s="932"/>
      <c r="DU109" s="933"/>
      <c r="DV109" s="934" t="s">
        <v>448</v>
      </c>
      <c r="DW109" s="932"/>
      <c r="DX109" s="932"/>
      <c r="DY109" s="932"/>
      <c r="DZ109" s="965"/>
    </row>
    <row r="110" spans="1:131" s="230" customFormat="1" ht="26.25" customHeight="1" x14ac:dyDescent="0.15">
      <c r="A110" s="845" t="s">
        <v>450</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1970099</v>
      </c>
      <c r="AB110" s="925"/>
      <c r="AC110" s="925"/>
      <c r="AD110" s="925"/>
      <c r="AE110" s="926"/>
      <c r="AF110" s="927">
        <v>1991013</v>
      </c>
      <c r="AG110" s="925"/>
      <c r="AH110" s="925"/>
      <c r="AI110" s="925"/>
      <c r="AJ110" s="926"/>
      <c r="AK110" s="927">
        <v>2003604</v>
      </c>
      <c r="AL110" s="925"/>
      <c r="AM110" s="925"/>
      <c r="AN110" s="925"/>
      <c r="AO110" s="926"/>
      <c r="AP110" s="928">
        <v>25.9</v>
      </c>
      <c r="AQ110" s="929"/>
      <c r="AR110" s="929"/>
      <c r="AS110" s="929"/>
      <c r="AT110" s="930"/>
      <c r="AU110" s="966" t="s">
        <v>75</v>
      </c>
      <c r="AV110" s="967"/>
      <c r="AW110" s="967"/>
      <c r="AX110" s="967"/>
      <c r="AY110" s="967"/>
      <c r="AZ110" s="896" t="s">
        <v>451</v>
      </c>
      <c r="BA110" s="846"/>
      <c r="BB110" s="846"/>
      <c r="BC110" s="846"/>
      <c r="BD110" s="846"/>
      <c r="BE110" s="846"/>
      <c r="BF110" s="846"/>
      <c r="BG110" s="846"/>
      <c r="BH110" s="846"/>
      <c r="BI110" s="846"/>
      <c r="BJ110" s="846"/>
      <c r="BK110" s="846"/>
      <c r="BL110" s="846"/>
      <c r="BM110" s="846"/>
      <c r="BN110" s="846"/>
      <c r="BO110" s="846"/>
      <c r="BP110" s="847"/>
      <c r="BQ110" s="897">
        <v>20129340</v>
      </c>
      <c r="BR110" s="878"/>
      <c r="BS110" s="878"/>
      <c r="BT110" s="878"/>
      <c r="BU110" s="878"/>
      <c r="BV110" s="878">
        <v>19183688</v>
      </c>
      <c r="BW110" s="878"/>
      <c r="BX110" s="878"/>
      <c r="BY110" s="878"/>
      <c r="BZ110" s="878"/>
      <c r="CA110" s="878">
        <v>18155103</v>
      </c>
      <c r="CB110" s="878"/>
      <c r="CC110" s="878"/>
      <c r="CD110" s="878"/>
      <c r="CE110" s="878"/>
      <c r="CF110" s="902">
        <v>235</v>
      </c>
      <c r="CG110" s="903"/>
      <c r="CH110" s="903"/>
      <c r="CI110" s="903"/>
      <c r="CJ110" s="903"/>
      <c r="CK110" s="962" t="s">
        <v>452</v>
      </c>
      <c r="CL110" s="855"/>
      <c r="CM110" s="896" t="s">
        <v>453</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t="s">
        <v>454</v>
      </c>
      <c r="DH110" s="878"/>
      <c r="DI110" s="878"/>
      <c r="DJ110" s="878"/>
      <c r="DK110" s="878"/>
      <c r="DL110" s="878" t="s">
        <v>454</v>
      </c>
      <c r="DM110" s="878"/>
      <c r="DN110" s="878"/>
      <c r="DO110" s="878"/>
      <c r="DP110" s="878"/>
      <c r="DQ110" s="878" t="s">
        <v>454</v>
      </c>
      <c r="DR110" s="878"/>
      <c r="DS110" s="878"/>
      <c r="DT110" s="878"/>
      <c r="DU110" s="878"/>
      <c r="DV110" s="879" t="s">
        <v>455</v>
      </c>
      <c r="DW110" s="879"/>
      <c r="DX110" s="879"/>
      <c r="DY110" s="879"/>
      <c r="DZ110" s="880"/>
    </row>
    <row r="111" spans="1:131" s="230" customFormat="1" ht="26.25" customHeight="1" x14ac:dyDescent="0.15">
      <c r="A111" s="810" t="s">
        <v>456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457</v>
      </c>
      <c r="AB111" s="955"/>
      <c r="AC111" s="955"/>
      <c r="AD111" s="955"/>
      <c r="AE111" s="956"/>
      <c r="AF111" s="957" t="s">
        <v>454</v>
      </c>
      <c r="AG111" s="955"/>
      <c r="AH111" s="955"/>
      <c r="AI111" s="955"/>
      <c r="AJ111" s="956"/>
      <c r="AK111" s="957" t="s">
        <v>457</v>
      </c>
      <c r="AL111" s="955"/>
      <c r="AM111" s="955"/>
      <c r="AN111" s="955"/>
      <c r="AO111" s="956"/>
      <c r="AP111" s="958" t="s">
        <v>455</v>
      </c>
      <c r="AQ111" s="959"/>
      <c r="AR111" s="959"/>
      <c r="AS111" s="959"/>
      <c r="AT111" s="960"/>
      <c r="AU111" s="968"/>
      <c r="AV111" s="969"/>
      <c r="AW111" s="969"/>
      <c r="AX111" s="969"/>
      <c r="AY111" s="969"/>
      <c r="AZ111" s="853" t="s">
        <v>458</v>
      </c>
      <c r="BA111" s="788"/>
      <c r="BB111" s="788"/>
      <c r="BC111" s="788"/>
      <c r="BD111" s="788"/>
      <c r="BE111" s="788"/>
      <c r="BF111" s="788"/>
      <c r="BG111" s="788"/>
      <c r="BH111" s="788"/>
      <c r="BI111" s="788"/>
      <c r="BJ111" s="788"/>
      <c r="BK111" s="788"/>
      <c r="BL111" s="788"/>
      <c r="BM111" s="788"/>
      <c r="BN111" s="788"/>
      <c r="BO111" s="788"/>
      <c r="BP111" s="789"/>
      <c r="BQ111" s="825">
        <v>100840</v>
      </c>
      <c r="BR111" s="826"/>
      <c r="BS111" s="826"/>
      <c r="BT111" s="826"/>
      <c r="BU111" s="826"/>
      <c r="BV111" s="826">
        <v>72311</v>
      </c>
      <c r="BW111" s="826"/>
      <c r="BX111" s="826"/>
      <c r="BY111" s="826"/>
      <c r="BZ111" s="826"/>
      <c r="CA111" s="826">
        <v>51111</v>
      </c>
      <c r="CB111" s="826"/>
      <c r="CC111" s="826"/>
      <c r="CD111" s="826"/>
      <c r="CE111" s="826"/>
      <c r="CF111" s="911">
        <v>0.7</v>
      </c>
      <c r="CG111" s="912"/>
      <c r="CH111" s="912"/>
      <c r="CI111" s="912"/>
      <c r="CJ111" s="912"/>
      <c r="CK111" s="963"/>
      <c r="CL111" s="857"/>
      <c r="CM111" s="853" t="s">
        <v>459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t="s">
        <v>454</v>
      </c>
      <c r="DH111" s="826"/>
      <c r="DI111" s="826"/>
      <c r="DJ111" s="826"/>
      <c r="DK111" s="826"/>
      <c r="DL111" s="826" t="s">
        <v>454</v>
      </c>
      <c r="DM111" s="826"/>
      <c r="DN111" s="826"/>
      <c r="DO111" s="826"/>
      <c r="DP111" s="826"/>
      <c r="DQ111" s="826" t="s">
        <v>455</v>
      </c>
      <c r="DR111" s="826"/>
      <c r="DS111" s="826"/>
      <c r="DT111" s="826"/>
      <c r="DU111" s="826"/>
      <c r="DV111" s="832" t="s">
        <v>454</v>
      </c>
      <c r="DW111" s="832"/>
      <c r="DX111" s="832"/>
      <c r="DY111" s="832"/>
      <c r="DZ111" s="833"/>
    </row>
    <row r="112" spans="1:131" s="230" customFormat="1" ht="26.25" customHeight="1" x14ac:dyDescent="0.15">
      <c r="A112" s="948" t="s">
        <v>460</v>
      </c>
      <c r="B112" s="949"/>
      <c r="C112" s="788" t="s">
        <v>461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454</v>
      </c>
      <c r="AB112" s="816"/>
      <c r="AC112" s="816"/>
      <c r="AD112" s="816"/>
      <c r="AE112" s="817"/>
      <c r="AF112" s="818" t="s">
        <v>462</v>
      </c>
      <c r="AG112" s="816"/>
      <c r="AH112" s="816"/>
      <c r="AI112" s="816"/>
      <c r="AJ112" s="817"/>
      <c r="AK112" s="818" t="s">
        <v>457</v>
      </c>
      <c r="AL112" s="816"/>
      <c r="AM112" s="816"/>
      <c r="AN112" s="816"/>
      <c r="AO112" s="817"/>
      <c r="AP112" s="860" t="s">
        <v>455</v>
      </c>
      <c r="AQ112" s="861"/>
      <c r="AR112" s="861"/>
      <c r="AS112" s="861"/>
      <c r="AT112" s="862"/>
      <c r="AU112" s="968"/>
      <c r="AV112" s="969"/>
      <c r="AW112" s="969"/>
      <c r="AX112" s="969"/>
      <c r="AY112" s="969"/>
      <c r="AZ112" s="853" t="s">
        <v>463</v>
      </c>
      <c r="BA112" s="788"/>
      <c r="BB112" s="788"/>
      <c r="BC112" s="788"/>
      <c r="BD112" s="788"/>
      <c r="BE112" s="788"/>
      <c r="BF112" s="788"/>
      <c r="BG112" s="788"/>
      <c r="BH112" s="788"/>
      <c r="BI112" s="788"/>
      <c r="BJ112" s="788"/>
      <c r="BK112" s="788"/>
      <c r="BL112" s="788"/>
      <c r="BM112" s="788"/>
      <c r="BN112" s="788"/>
      <c r="BO112" s="788"/>
      <c r="BP112" s="789"/>
      <c r="BQ112" s="825">
        <v>4282659</v>
      </c>
      <c r="BR112" s="826"/>
      <c r="BS112" s="826"/>
      <c r="BT112" s="826"/>
      <c r="BU112" s="826"/>
      <c r="BV112" s="826">
        <v>4079419</v>
      </c>
      <c r="BW112" s="826"/>
      <c r="BX112" s="826"/>
      <c r="BY112" s="826"/>
      <c r="BZ112" s="826"/>
      <c r="CA112" s="826">
        <v>3856899</v>
      </c>
      <c r="CB112" s="826"/>
      <c r="CC112" s="826"/>
      <c r="CD112" s="826"/>
      <c r="CE112" s="826"/>
      <c r="CF112" s="911">
        <v>49.9</v>
      </c>
      <c r="CG112" s="912"/>
      <c r="CH112" s="912"/>
      <c r="CI112" s="912"/>
      <c r="CJ112" s="912"/>
      <c r="CK112" s="963"/>
      <c r="CL112" s="857"/>
      <c r="CM112" s="853" t="s">
        <v>464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t="s">
        <v>457</v>
      </c>
      <c r="DH112" s="826"/>
      <c r="DI112" s="826"/>
      <c r="DJ112" s="826"/>
      <c r="DK112" s="826"/>
      <c r="DL112" s="826" t="s">
        <v>454</v>
      </c>
      <c r="DM112" s="826"/>
      <c r="DN112" s="826"/>
      <c r="DO112" s="826"/>
      <c r="DP112" s="826"/>
      <c r="DQ112" s="826" t="s">
        <v>465</v>
      </c>
      <c r="DR112" s="826"/>
      <c r="DS112" s="826"/>
      <c r="DT112" s="826"/>
      <c r="DU112" s="826"/>
      <c r="DV112" s="832" t="s">
        <v>465</v>
      </c>
      <c r="DW112" s="832"/>
      <c r="DX112" s="832"/>
      <c r="DY112" s="832"/>
      <c r="DZ112" s="833"/>
    </row>
    <row r="113" spans="1:130" s="230" customFormat="1" ht="26.25" customHeight="1" x14ac:dyDescent="0.15">
      <c r="A113" s="950"/>
      <c r="B113" s="951"/>
      <c r="C113" s="788" t="s">
        <v>466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469757</v>
      </c>
      <c r="AB113" s="955"/>
      <c r="AC113" s="955"/>
      <c r="AD113" s="955"/>
      <c r="AE113" s="956"/>
      <c r="AF113" s="957">
        <v>519731</v>
      </c>
      <c r="AG113" s="955"/>
      <c r="AH113" s="955"/>
      <c r="AI113" s="955"/>
      <c r="AJ113" s="956"/>
      <c r="AK113" s="957">
        <v>470743</v>
      </c>
      <c r="AL113" s="955"/>
      <c r="AM113" s="955"/>
      <c r="AN113" s="955"/>
      <c r="AO113" s="956"/>
      <c r="AP113" s="958">
        <v>6.1</v>
      </c>
      <c r="AQ113" s="959"/>
      <c r="AR113" s="959"/>
      <c r="AS113" s="959"/>
      <c r="AT113" s="960"/>
      <c r="AU113" s="968"/>
      <c r="AV113" s="969"/>
      <c r="AW113" s="969"/>
      <c r="AX113" s="969"/>
      <c r="AY113" s="969"/>
      <c r="AZ113" s="853" t="s">
        <v>467</v>
      </c>
      <c r="BA113" s="788"/>
      <c r="BB113" s="788"/>
      <c r="BC113" s="788"/>
      <c r="BD113" s="788"/>
      <c r="BE113" s="788"/>
      <c r="BF113" s="788"/>
      <c r="BG113" s="788"/>
      <c r="BH113" s="788"/>
      <c r="BI113" s="788"/>
      <c r="BJ113" s="788"/>
      <c r="BK113" s="788"/>
      <c r="BL113" s="788"/>
      <c r="BM113" s="788"/>
      <c r="BN113" s="788"/>
      <c r="BO113" s="788"/>
      <c r="BP113" s="789"/>
      <c r="BQ113" s="825">
        <v>602195</v>
      </c>
      <c r="BR113" s="826"/>
      <c r="BS113" s="826"/>
      <c r="BT113" s="826"/>
      <c r="BU113" s="826"/>
      <c r="BV113" s="826">
        <v>587017</v>
      </c>
      <c r="BW113" s="826"/>
      <c r="BX113" s="826"/>
      <c r="BY113" s="826"/>
      <c r="BZ113" s="826"/>
      <c r="CA113" s="826">
        <v>537563</v>
      </c>
      <c r="CB113" s="826"/>
      <c r="CC113" s="826"/>
      <c r="CD113" s="826"/>
      <c r="CE113" s="826"/>
      <c r="CF113" s="911">
        <v>7</v>
      </c>
      <c r="CG113" s="912"/>
      <c r="CH113" s="912"/>
      <c r="CI113" s="912"/>
      <c r="CJ113" s="912"/>
      <c r="CK113" s="963"/>
      <c r="CL113" s="857"/>
      <c r="CM113" s="853" t="s">
        <v>468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462</v>
      </c>
      <c r="DH113" s="816"/>
      <c r="DI113" s="816"/>
      <c r="DJ113" s="816"/>
      <c r="DK113" s="817"/>
      <c r="DL113" s="818" t="s">
        <v>455</v>
      </c>
      <c r="DM113" s="816"/>
      <c r="DN113" s="816"/>
      <c r="DO113" s="816"/>
      <c r="DP113" s="817"/>
      <c r="DQ113" s="818" t="s">
        <v>469</v>
      </c>
      <c r="DR113" s="816"/>
      <c r="DS113" s="816"/>
      <c r="DT113" s="816"/>
      <c r="DU113" s="817"/>
      <c r="DV113" s="860" t="s">
        <v>457</v>
      </c>
      <c r="DW113" s="861"/>
      <c r="DX113" s="861"/>
      <c r="DY113" s="861"/>
      <c r="DZ113" s="862"/>
    </row>
    <row r="114" spans="1:130" s="230" customFormat="1" ht="26.25" customHeight="1" x14ac:dyDescent="0.15">
      <c r="A114" s="950"/>
      <c r="B114" s="951"/>
      <c r="C114" s="788" t="s">
        <v>470</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535</v>
      </c>
      <c r="AB114" s="816"/>
      <c r="AC114" s="816"/>
      <c r="AD114" s="816"/>
      <c r="AE114" s="817"/>
      <c r="AF114" s="818">
        <v>15705</v>
      </c>
      <c r="AG114" s="816"/>
      <c r="AH114" s="816"/>
      <c r="AI114" s="816"/>
      <c r="AJ114" s="817"/>
      <c r="AK114" s="818">
        <v>49947</v>
      </c>
      <c r="AL114" s="816"/>
      <c r="AM114" s="816"/>
      <c r="AN114" s="816"/>
      <c r="AO114" s="817"/>
      <c r="AP114" s="860">
        <v>0.6</v>
      </c>
      <c r="AQ114" s="861"/>
      <c r="AR114" s="861"/>
      <c r="AS114" s="861"/>
      <c r="AT114" s="862"/>
      <c r="AU114" s="968"/>
      <c r="AV114" s="969"/>
      <c r="AW114" s="969"/>
      <c r="AX114" s="969"/>
      <c r="AY114" s="969"/>
      <c r="AZ114" s="853" t="s">
        <v>471</v>
      </c>
      <c r="BA114" s="788"/>
      <c r="BB114" s="788"/>
      <c r="BC114" s="788"/>
      <c r="BD114" s="788"/>
      <c r="BE114" s="788"/>
      <c r="BF114" s="788"/>
      <c r="BG114" s="788"/>
      <c r="BH114" s="788"/>
      <c r="BI114" s="788"/>
      <c r="BJ114" s="788"/>
      <c r="BK114" s="788"/>
      <c r="BL114" s="788"/>
      <c r="BM114" s="788"/>
      <c r="BN114" s="788"/>
      <c r="BO114" s="788"/>
      <c r="BP114" s="789"/>
      <c r="BQ114" s="825">
        <v>3243070</v>
      </c>
      <c r="BR114" s="826"/>
      <c r="BS114" s="826"/>
      <c r="BT114" s="826"/>
      <c r="BU114" s="826"/>
      <c r="BV114" s="826">
        <v>3191448</v>
      </c>
      <c r="BW114" s="826"/>
      <c r="BX114" s="826"/>
      <c r="BY114" s="826"/>
      <c r="BZ114" s="826"/>
      <c r="CA114" s="826">
        <v>3189462</v>
      </c>
      <c r="CB114" s="826"/>
      <c r="CC114" s="826"/>
      <c r="CD114" s="826"/>
      <c r="CE114" s="826"/>
      <c r="CF114" s="911">
        <v>41.3</v>
      </c>
      <c r="CG114" s="912"/>
      <c r="CH114" s="912"/>
      <c r="CI114" s="912"/>
      <c r="CJ114" s="912"/>
      <c r="CK114" s="963"/>
      <c r="CL114" s="857"/>
      <c r="CM114" s="853" t="s">
        <v>472</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457</v>
      </c>
      <c r="DH114" s="816"/>
      <c r="DI114" s="816"/>
      <c r="DJ114" s="816"/>
      <c r="DK114" s="817"/>
      <c r="DL114" s="818" t="s">
        <v>455</v>
      </c>
      <c r="DM114" s="816"/>
      <c r="DN114" s="816"/>
      <c r="DO114" s="816"/>
      <c r="DP114" s="817"/>
      <c r="DQ114" s="818" t="s">
        <v>454</v>
      </c>
      <c r="DR114" s="816"/>
      <c r="DS114" s="816"/>
      <c r="DT114" s="816"/>
      <c r="DU114" s="817"/>
      <c r="DV114" s="860" t="s">
        <v>455</v>
      </c>
      <c r="DW114" s="861"/>
      <c r="DX114" s="861"/>
      <c r="DY114" s="861"/>
      <c r="DZ114" s="862"/>
    </row>
    <row r="115" spans="1:130" s="230" customFormat="1" ht="26.25" customHeight="1" x14ac:dyDescent="0.15">
      <c r="A115" s="950"/>
      <c r="B115" s="951"/>
      <c r="C115" s="788" t="s">
        <v>473</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36844</v>
      </c>
      <c r="AB115" s="955"/>
      <c r="AC115" s="955"/>
      <c r="AD115" s="955"/>
      <c r="AE115" s="956"/>
      <c r="AF115" s="957">
        <v>28532</v>
      </c>
      <c r="AG115" s="955"/>
      <c r="AH115" s="955"/>
      <c r="AI115" s="955"/>
      <c r="AJ115" s="956"/>
      <c r="AK115" s="957">
        <v>21200</v>
      </c>
      <c r="AL115" s="955"/>
      <c r="AM115" s="955"/>
      <c r="AN115" s="955"/>
      <c r="AO115" s="956"/>
      <c r="AP115" s="958">
        <v>0.3</v>
      </c>
      <c r="AQ115" s="959"/>
      <c r="AR115" s="959"/>
      <c r="AS115" s="959"/>
      <c r="AT115" s="960"/>
      <c r="AU115" s="968"/>
      <c r="AV115" s="969"/>
      <c r="AW115" s="969"/>
      <c r="AX115" s="969"/>
      <c r="AY115" s="969"/>
      <c r="AZ115" s="853" t="s">
        <v>474</v>
      </c>
      <c r="BA115" s="788"/>
      <c r="BB115" s="788"/>
      <c r="BC115" s="788"/>
      <c r="BD115" s="788"/>
      <c r="BE115" s="788"/>
      <c r="BF115" s="788"/>
      <c r="BG115" s="788"/>
      <c r="BH115" s="788"/>
      <c r="BI115" s="788"/>
      <c r="BJ115" s="788"/>
      <c r="BK115" s="788"/>
      <c r="BL115" s="788"/>
      <c r="BM115" s="788"/>
      <c r="BN115" s="788"/>
      <c r="BO115" s="788"/>
      <c r="BP115" s="789"/>
      <c r="BQ115" s="825">
        <v>4135</v>
      </c>
      <c r="BR115" s="826"/>
      <c r="BS115" s="826"/>
      <c r="BT115" s="826"/>
      <c r="BU115" s="826"/>
      <c r="BV115" s="826">
        <v>3929</v>
      </c>
      <c r="BW115" s="826"/>
      <c r="BX115" s="826"/>
      <c r="BY115" s="826"/>
      <c r="BZ115" s="826"/>
      <c r="CA115" s="826">
        <v>3701</v>
      </c>
      <c r="CB115" s="826"/>
      <c r="CC115" s="826"/>
      <c r="CD115" s="826"/>
      <c r="CE115" s="826"/>
      <c r="CF115" s="911">
        <v>0</v>
      </c>
      <c r="CG115" s="912"/>
      <c r="CH115" s="912"/>
      <c r="CI115" s="912"/>
      <c r="CJ115" s="912"/>
      <c r="CK115" s="963"/>
      <c r="CL115" s="857"/>
      <c r="CM115" s="853" t="s">
        <v>475</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455</v>
      </c>
      <c r="DH115" s="816"/>
      <c r="DI115" s="816"/>
      <c r="DJ115" s="816"/>
      <c r="DK115" s="817"/>
      <c r="DL115" s="818" t="s">
        <v>454</v>
      </c>
      <c r="DM115" s="816"/>
      <c r="DN115" s="816"/>
      <c r="DO115" s="816"/>
      <c r="DP115" s="817"/>
      <c r="DQ115" s="818" t="s">
        <v>454</v>
      </c>
      <c r="DR115" s="816"/>
      <c r="DS115" s="816"/>
      <c r="DT115" s="816"/>
      <c r="DU115" s="817"/>
      <c r="DV115" s="860" t="s">
        <v>454</v>
      </c>
      <c r="DW115" s="861"/>
      <c r="DX115" s="861"/>
      <c r="DY115" s="861"/>
      <c r="DZ115" s="862"/>
    </row>
    <row r="116" spans="1:130" s="230" customFormat="1" ht="26.25" customHeight="1" x14ac:dyDescent="0.15">
      <c r="A116" s="952"/>
      <c r="B116" s="953"/>
      <c r="C116" s="875" t="s">
        <v>476</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115</v>
      </c>
      <c r="AB116" s="816"/>
      <c r="AC116" s="816"/>
      <c r="AD116" s="816"/>
      <c r="AE116" s="817"/>
      <c r="AF116" s="818">
        <v>172</v>
      </c>
      <c r="AG116" s="816"/>
      <c r="AH116" s="816"/>
      <c r="AI116" s="816"/>
      <c r="AJ116" s="817"/>
      <c r="AK116" s="818">
        <v>537</v>
      </c>
      <c r="AL116" s="816"/>
      <c r="AM116" s="816"/>
      <c r="AN116" s="816"/>
      <c r="AO116" s="817"/>
      <c r="AP116" s="860">
        <v>0</v>
      </c>
      <c r="AQ116" s="861"/>
      <c r="AR116" s="861"/>
      <c r="AS116" s="861"/>
      <c r="AT116" s="862"/>
      <c r="AU116" s="968"/>
      <c r="AV116" s="969"/>
      <c r="AW116" s="969"/>
      <c r="AX116" s="969"/>
      <c r="AY116" s="969"/>
      <c r="AZ116" s="945" t="s">
        <v>477</v>
      </c>
      <c r="BA116" s="946"/>
      <c r="BB116" s="946"/>
      <c r="BC116" s="946"/>
      <c r="BD116" s="946"/>
      <c r="BE116" s="946"/>
      <c r="BF116" s="946"/>
      <c r="BG116" s="946"/>
      <c r="BH116" s="946"/>
      <c r="BI116" s="946"/>
      <c r="BJ116" s="946"/>
      <c r="BK116" s="946"/>
      <c r="BL116" s="946"/>
      <c r="BM116" s="946"/>
      <c r="BN116" s="946"/>
      <c r="BO116" s="946"/>
      <c r="BP116" s="947"/>
      <c r="BQ116" s="825" t="s">
        <v>462</v>
      </c>
      <c r="BR116" s="826"/>
      <c r="BS116" s="826"/>
      <c r="BT116" s="826"/>
      <c r="BU116" s="826"/>
      <c r="BV116" s="826" t="s">
        <v>455</v>
      </c>
      <c r="BW116" s="826"/>
      <c r="BX116" s="826"/>
      <c r="BY116" s="826"/>
      <c r="BZ116" s="826"/>
      <c r="CA116" s="826" t="s">
        <v>454</v>
      </c>
      <c r="CB116" s="826"/>
      <c r="CC116" s="826"/>
      <c r="CD116" s="826"/>
      <c r="CE116" s="826"/>
      <c r="CF116" s="911" t="s">
        <v>455</v>
      </c>
      <c r="CG116" s="912"/>
      <c r="CH116" s="912"/>
      <c r="CI116" s="912"/>
      <c r="CJ116" s="912"/>
      <c r="CK116" s="963"/>
      <c r="CL116" s="857"/>
      <c r="CM116" s="853" t="s">
        <v>478</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455</v>
      </c>
      <c r="DH116" s="816"/>
      <c r="DI116" s="816"/>
      <c r="DJ116" s="816"/>
      <c r="DK116" s="817"/>
      <c r="DL116" s="818" t="s">
        <v>479</v>
      </c>
      <c r="DM116" s="816"/>
      <c r="DN116" s="816"/>
      <c r="DO116" s="816"/>
      <c r="DP116" s="817"/>
      <c r="DQ116" s="818" t="s">
        <v>462</v>
      </c>
      <c r="DR116" s="816"/>
      <c r="DS116" s="816"/>
      <c r="DT116" s="816"/>
      <c r="DU116" s="817"/>
      <c r="DV116" s="860" t="s">
        <v>462</v>
      </c>
      <c r="DW116" s="861"/>
      <c r="DX116" s="861"/>
      <c r="DY116" s="861"/>
      <c r="DZ116" s="862"/>
    </row>
    <row r="117" spans="1:130" s="230" customFormat="1" ht="26.25" customHeight="1" x14ac:dyDescent="0.15">
      <c r="A117" s="931" t="s">
        <v>192</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480</v>
      </c>
      <c r="Z117" s="933"/>
      <c r="AA117" s="938">
        <v>2477350</v>
      </c>
      <c r="AB117" s="939"/>
      <c r="AC117" s="939"/>
      <c r="AD117" s="939"/>
      <c r="AE117" s="940"/>
      <c r="AF117" s="941">
        <v>2555153</v>
      </c>
      <c r="AG117" s="939"/>
      <c r="AH117" s="939"/>
      <c r="AI117" s="939"/>
      <c r="AJ117" s="940"/>
      <c r="AK117" s="941">
        <v>2546031</v>
      </c>
      <c r="AL117" s="939"/>
      <c r="AM117" s="939"/>
      <c r="AN117" s="939"/>
      <c r="AO117" s="940"/>
      <c r="AP117" s="942"/>
      <c r="AQ117" s="943"/>
      <c r="AR117" s="943"/>
      <c r="AS117" s="943"/>
      <c r="AT117" s="944"/>
      <c r="AU117" s="968"/>
      <c r="AV117" s="969"/>
      <c r="AW117" s="969"/>
      <c r="AX117" s="969"/>
      <c r="AY117" s="969"/>
      <c r="AZ117" s="899" t="s">
        <v>481</v>
      </c>
      <c r="BA117" s="900"/>
      <c r="BB117" s="900"/>
      <c r="BC117" s="900"/>
      <c r="BD117" s="900"/>
      <c r="BE117" s="900"/>
      <c r="BF117" s="900"/>
      <c r="BG117" s="900"/>
      <c r="BH117" s="900"/>
      <c r="BI117" s="900"/>
      <c r="BJ117" s="900"/>
      <c r="BK117" s="900"/>
      <c r="BL117" s="900"/>
      <c r="BM117" s="900"/>
      <c r="BN117" s="900"/>
      <c r="BO117" s="900"/>
      <c r="BP117" s="901"/>
      <c r="BQ117" s="825" t="s">
        <v>462</v>
      </c>
      <c r="BR117" s="826"/>
      <c r="BS117" s="826"/>
      <c r="BT117" s="826"/>
      <c r="BU117" s="826"/>
      <c r="BV117" s="826" t="s">
        <v>482</v>
      </c>
      <c r="BW117" s="826"/>
      <c r="BX117" s="826"/>
      <c r="BY117" s="826"/>
      <c r="BZ117" s="826"/>
      <c r="CA117" s="826" t="s">
        <v>479</v>
      </c>
      <c r="CB117" s="826"/>
      <c r="CC117" s="826"/>
      <c r="CD117" s="826"/>
      <c r="CE117" s="826"/>
      <c r="CF117" s="911" t="s">
        <v>482</v>
      </c>
      <c r="CG117" s="912"/>
      <c r="CH117" s="912"/>
      <c r="CI117" s="912"/>
      <c r="CJ117" s="912"/>
      <c r="CK117" s="963"/>
      <c r="CL117" s="857"/>
      <c r="CM117" s="853" t="s">
        <v>483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462</v>
      </c>
      <c r="DH117" s="816"/>
      <c r="DI117" s="816"/>
      <c r="DJ117" s="816"/>
      <c r="DK117" s="817"/>
      <c r="DL117" s="818" t="s">
        <v>482</v>
      </c>
      <c r="DM117" s="816"/>
      <c r="DN117" s="816"/>
      <c r="DO117" s="816"/>
      <c r="DP117" s="817"/>
      <c r="DQ117" s="818" t="s">
        <v>455</v>
      </c>
      <c r="DR117" s="816"/>
      <c r="DS117" s="816"/>
      <c r="DT117" s="816"/>
      <c r="DU117" s="817"/>
      <c r="DV117" s="860" t="s">
        <v>457</v>
      </c>
      <c r="DW117" s="861"/>
      <c r="DX117" s="861"/>
      <c r="DY117" s="861"/>
      <c r="DZ117" s="862"/>
    </row>
    <row r="118" spans="1:130" s="230" customFormat="1" ht="26.25" customHeight="1" x14ac:dyDescent="0.15">
      <c r="A118" s="931" t="s">
        <v>449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446</v>
      </c>
      <c r="AB118" s="932"/>
      <c r="AC118" s="932"/>
      <c r="AD118" s="932"/>
      <c r="AE118" s="933"/>
      <c r="AF118" s="934" t="s">
        <v>447</v>
      </c>
      <c r="AG118" s="932"/>
      <c r="AH118" s="932"/>
      <c r="AI118" s="932"/>
      <c r="AJ118" s="933"/>
      <c r="AK118" s="934" t="s">
        <v>315</v>
      </c>
      <c r="AL118" s="932"/>
      <c r="AM118" s="932"/>
      <c r="AN118" s="932"/>
      <c r="AO118" s="933"/>
      <c r="AP118" s="935" t="s">
        <v>448</v>
      </c>
      <c r="AQ118" s="936"/>
      <c r="AR118" s="936"/>
      <c r="AS118" s="936"/>
      <c r="AT118" s="937"/>
      <c r="AU118" s="968"/>
      <c r="AV118" s="969"/>
      <c r="AW118" s="969"/>
      <c r="AX118" s="969"/>
      <c r="AY118" s="969"/>
      <c r="AZ118" s="874" t="s">
        <v>484</v>
      </c>
      <c r="BA118" s="875"/>
      <c r="BB118" s="875"/>
      <c r="BC118" s="875"/>
      <c r="BD118" s="875"/>
      <c r="BE118" s="875"/>
      <c r="BF118" s="875"/>
      <c r="BG118" s="875"/>
      <c r="BH118" s="875"/>
      <c r="BI118" s="875"/>
      <c r="BJ118" s="875"/>
      <c r="BK118" s="875"/>
      <c r="BL118" s="875"/>
      <c r="BM118" s="875"/>
      <c r="BN118" s="875"/>
      <c r="BO118" s="875"/>
      <c r="BP118" s="876"/>
      <c r="BQ118" s="915" t="s">
        <v>455</v>
      </c>
      <c r="BR118" s="881"/>
      <c r="BS118" s="881"/>
      <c r="BT118" s="881"/>
      <c r="BU118" s="881"/>
      <c r="BV118" s="881" t="s">
        <v>454</v>
      </c>
      <c r="BW118" s="881"/>
      <c r="BX118" s="881"/>
      <c r="BY118" s="881"/>
      <c r="BZ118" s="881"/>
      <c r="CA118" s="881" t="s">
        <v>482</v>
      </c>
      <c r="CB118" s="881"/>
      <c r="CC118" s="881"/>
      <c r="CD118" s="881"/>
      <c r="CE118" s="881"/>
      <c r="CF118" s="911" t="s">
        <v>455</v>
      </c>
      <c r="CG118" s="912"/>
      <c r="CH118" s="912"/>
      <c r="CI118" s="912"/>
      <c r="CJ118" s="912"/>
      <c r="CK118" s="963"/>
      <c r="CL118" s="857"/>
      <c r="CM118" s="853" t="s">
        <v>485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457</v>
      </c>
      <c r="DH118" s="816"/>
      <c r="DI118" s="816"/>
      <c r="DJ118" s="816"/>
      <c r="DK118" s="817"/>
      <c r="DL118" s="818" t="s">
        <v>482</v>
      </c>
      <c r="DM118" s="816"/>
      <c r="DN118" s="816"/>
      <c r="DO118" s="816"/>
      <c r="DP118" s="817"/>
      <c r="DQ118" s="818" t="s">
        <v>454</v>
      </c>
      <c r="DR118" s="816"/>
      <c r="DS118" s="816"/>
      <c r="DT118" s="816"/>
      <c r="DU118" s="817"/>
      <c r="DV118" s="860" t="s">
        <v>457</v>
      </c>
      <c r="DW118" s="861"/>
      <c r="DX118" s="861"/>
      <c r="DY118" s="861"/>
      <c r="DZ118" s="862"/>
    </row>
    <row r="119" spans="1:130" s="230" customFormat="1" ht="26.25" customHeight="1" x14ac:dyDescent="0.15">
      <c r="A119" s="854" t="s">
        <v>452</v>
      </c>
      <c r="B119" s="855"/>
      <c r="C119" s="896" t="s">
        <v>453</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t="s">
        <v>482</v>
      </c>
      <c r="AB119" s="925"/>
      <c r="AC119" s="925"/>
      <c r="AD119" s="925"/>
      <c r="AE119" s="926"/>
      <c r="AF119" s="927" t="s">
        <v>457</v>
      </c>
      <c r="AG119" s="925"/>
      <c r="AH119" s="925"/>
      <c r="AI119" s="925"/>
      <c r="AJ119" s="926"/>
      <c r="AK119" s="927" t="s">
        <v>455</v>
      </c>
      <c r="AL119" s="925"/>
      <c r="AM119" s="925"/>
      <c r="AN119" s="925"/>
      <c r="AO119" s="926"/>
      <c r="AP119" s="928" t="s">
        <v>457</v>
      </c>
      <c r="AQ119" s="929"/>
      <c r="AR119" s="929"/>
      <c r="AS119" s="929"/>
      <c r="AT119" s="930"/>
      <c r="AU119" s="970"/>
      <c r="AV119" s="971"/>
      <c r="AW119" s="971"/>
      <c r="AX119" s="971"/>
      <c r="AY119" s="971"/>
      <c r="AZ119" s="251" t="s">
        <v>192</v>
      </c>
      <c r="BA119" s="251"/>
      <c r="BB119" s="251"/>
      <c r="BC119" s="251"/>
      <c r="BD119" s="251"/>
      <c r="BE119" s="251"/>
      <c r="BF119" s="251"/>
      <c r="BG119" s="251"/>
      <c r="BH119" s="251"/>
      <c r="BI119" s="251"/>
      <c r="BJ119" s="251"/>
      <c r="BK119" s="251"/>
      <c r="BL119" s="251"/>
      <c r="BM119" s="251"/>
      <c r="BN119" s="251"/>
      <c r="BO119" s="913" t="s">
        <v>486</v>
      </c>
      <c r="BP119" s="914"/>
      <c r="BQ119" s="915">
        <v>28362239</v>
      </c>
      <c r="BR119" s="881"/>
      <c r="BS119" s="881"/>
      <c r="BT119" s="881"/>
      <c r="BU119" s="881"/>
      <c r="BV119" s="881">
        <v>27117812</v>
      </c>
      <c r="BW119" s="881"/>
      <c r="BX119" s="881"/>
      <c r="BY119" s="881"/>
      <c r="BZ119" s="881"/>
      <c r="CA119" s="881">
        <v>25793839</v>
      </c>
      <c r="CB119" s="881"/>
      <c r="CC119" s="881"/>
      <c r="CD119" s="881"/>
      <c r="CE119" s="881"/>
      <c r="CF119" s="784"/>
      <c r="CG119" s="785"/>
      <c r="CH119" s="785"/>
      <c r="CI119" s="785"/>
      <c r="CJ119" s="870"/>
      <c r="CK119" s="964"/>
      <c r="CL119" s="859"/>
      <c r="CM119" s="874" t="s">
        <v>487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100840</v>
      </c>
      <c r="DH119" s="800"/>
      <c r="DI119" s="800"/>
      <c r="DJ119" s="800"/>
      <c r="DK119" s="801"/>
      <c r="DL119" s="802">
        <v>72311</v>
      </c>
      <c r="DM119" s="800"/>
      <c r="DN119" s="800"/>
      <c r="DO119" s="800"/>
      <c r="DP119" s="801"/>
      <c r="DQ119" s="802">
        <v>51111</v>
      </c>
      <c r="DR119" s="800"/>
      <c r="DS119" s="800"/>
      <c r="DT119" s="800"/>
      <c r="DU119" s="801"/>
      <c r="DV119" s="884">
        <v>0.7</v>
      </c>
      <c r="DW119" s="885"/>
      <c r="DX119" s="885"/>
      <c r="DY119" s="885"/>
      <c r="DZ119" s="886"/>
    </row>
    <row r="120" spans="1:130" s="230" customFormat="1" ht="26.25" customHeight="1" x14ac:dyDescent="0.15">
      <c r="A120" s="856"/>
      <c r="B120" s="857"/>
      <c r="C120" s="853" t="s">
        <v>459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454</v>
      </c>
      <c r="AB120" s="816"/>
      <c r="AC120" s="816"/>
      <c r="AD120" s="816"/>
      <c r="AE120" s="817"/>
      <c r="AF120" s="818" t="s">
        <v>465</v>
      </c>
      <c r="AG120" s="816"/>
      <c r="AH120" s="816"/>
      <c r="AI120" s="816"/>
      <c r="AJ120" s="817"/>
      <c r="AK120" s="818" t="s">
        <v>455</v>
      </c>
      <c r="AL120" s="816"/>
      <c r="AM120" s="816"/>
      <c r="AN120" s="816"/>
      <c r="AO120" s="817"/>
      <c r="AP120" s="860" t="s">
        <v>482</v>
      </c>
      <c r="AQ120" s="861"/>
      <c r="AR120" s="861"/>
      <c r="AS120" s="861"/>
      <c r="AT120" s="862"/>
      <c r="AU120" s="916" t="s">
        <v>488</v>
      </c>
      <c r="AV120" s="917"/>
      <c r="AW120" s="917"/>
      <c r="AX120" s="917"/>
      <c r="AY120" s="918"/>
      <c r="AZ120" s="896" t="s">
        <v>489</v>
      </c>
      <c r="BA120" s="846"/>
      <c r="BB120" s="846"/>
      <c r="BC120" s="846"/>
      <c r="BD120" s="846"/>
      <c r="BE120" s="846"/>
      <c r="BF120" s="846"/>
      <c r="BG120" s="846"/>
      <c r="BH120" s="846"/>
      <c r="BI120" s="846"/>
      <c r="BJ120" s="846"/>
      <c r="BK120" s="846"/>
      <c r="BL120" s="846"/>
      <c r="BM120" s="846"/>
      <c r="BN120" s="846"/>
      <c r="BO120" s="846"/>
      <c r="BP120" s="847"/>
      <c r="BQ120" s="897">
        <v>4492570</v>
      </c>
      <c r="BR120" s="878"/>
      <c r="BS120" s="878"/>
      <c r="BT120" s="878"/>
      <c r="BU120" s="878"/>
      <c r="BV120" s="878">
        <v>5635644</v>
      </c>
      <c r="BW120" s="878"/>
      <c r="BX120" s="878"/>
      <c r="BY120" s="878"/>
      <c r="BZ120" s="878"/>
      <c r="CA120" s="878">
        <v>6285024</v>
      </c>
      <c r="CB120" s="878"/>
      <c r="CC120" s="878"/>
      <c r="CD120" s="878"/>
      <c r="CE120" s="878"/>
      <c r="CF120" s="902">
        <v>81.400000000000006</v>
      </c>
      <c r="CG120" s="903"/>
      <c r="CH120" s="903"/>
      <c r="CI120" s="903"/>
      <c r="CJ120" s="903"/>
      <c r="CK120" s="904" t="s">
        <v>490</v>
      </c>
      <c r="CL120" s="888"/>
      <c r="CM120" s="888"/>
      <c r="CN120" s="888"/>
      <c r="CO120" s="889"/>
      <c r="CP120" s="908" t="s">
        <v>491</v>
      </c>
      <c r="CQ120" s="909"/>
      <c r="CR120" s="909"/>
      <c r="CS120" s="909"/>
      <c r="CT120" s="909"/>
      <c r="CU120" s="909"/>
      <c r="CV120" s="909"/>
      <c r="CW120" s="909"/>
      <c r="CX120" s="909"/>
      <c r="CY120" s="909"/>
      <c r="CZ120" s="909"/>
      <c r="DA120" s="909"/>
      <c r="DB120" s="909"/>
      <c r="DC120" s="909"/>
      <c r="DD120" s="909"/>
      <c r="DE120" s="909"/>
      <c r="DF120" s="910"/>
      <c r="DG120" s="897">
        <v>2898940</v>
      </c>
      <c r="DH120" s="878"/>
      <c r="DI120" s="878"/>
      <c r="DJ120" s="878"/>
      <c r="DK120" s="878"/>
      <c r="DL120" s="878">
        <v>2818318</v>
      </c>
      <c r="DM120" s="878"/>
      <c r="DN120" s="878"/>
      <c r="DO120" s="878"/>
      <c r="DP120" s="878"/>
      <c r="DQ120" s="878">
        <v>2710013</v>
      </c>
      <c r="DR120" s="878"/>
      <c r="DS120" s="878"/>
      <c r="DT120" s="878"/>
      <c r="DU120" s="878"/>
      <c r="DV120" s="879">
        <v>35.1</v>
      </c>
      <c r="DW120" s="879"/>
      <c r="DX120" s="879"/>
      <c r="DY120" s="879"/>
      <c r="DZ120" s="880"/>
    </row>
    <row r="121" spans="1:130" s="230" customFormat="1" ht="26.25" customHeight="1" x14ac:dyDescent="0.15">
      <c r="A121" s="856"/>
      <c r="B121" s="857"/>
      <c r="C121" s="899" t="s">
        <v>492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455</v>
      </c>
      <c r="AB121" s="816"/>
      <c r="AC121" s="816"/>
      <c r="AD121" s="816"/>
      <c r="AE121" s="817"/>
      <c r="AF121" s="818" t="s">
        <v>482</v>
      </c>
      <c r="AG121" s="816"/>
      <c r="AH121" s="816"/>
      <c r="AI121" s="816"/>
      <c r="AJ121" s="817"/>
      <c r="AK121" s="818" t="s">
        <v>482</v>
      </c>
      <c r="AL121" s="816"/>
      <c r="AM121" s="816"/>
      <c r="AN121" s="816"/>
      <c r="AO121" s="817"/>
      <c r="AP121" s="860" t="s">
        <v>457</v>
      </c>
      <c r="AQ121" s="861"/>
      <c r="AR121" s="861"/>
      <c r="AS121" s="861"/>
      <c r="AT121" s="862"/>
      <c r="AU121" s="919"/>
      <c r="AV121" s="920"/>
      <c r="AW121" s="920"/>
      <c r="AX121" s="920"/>
      <c r="AY121" s="921"/>
      <c r="AZ121" s="853" t="s">
        <v>493</v>
      </c>
      <c r="BA121" s="788"/>
      <c r="BB121" s="788"/>
      <c r="BC121" s="788"/>
      <c r="BD121" s="788"/>
      <c r="BE121" s="788"/>
      <c r="BF121" s="788"/>
      <c r="BG121" s="788"/>
      <c r="BH121" s="788"/>
      <c r="BI121" s="788"/>
      <c r="BJ121" s="788"/>
      <c r="BK121" s="788"/>
      <c r="BL121" s="788"/>
      <c r="BM121" s="788"/>
      <c r="BN121" s="788"/>
      <c r="BO121" s="788"/>
      <c r="BP121" s="789"/>
      <c r="BQ121" s="825">
        <v>868764</v>
      </c>
      <c r="BR121" s="826"/>
      <c r="BS121" s="826"/>
      <c r="BT121" s="826"/>
      <c r="BU121" s="826"/>
      <c r="BV121" s="826">
        <v>827437</v>
      </c>
      <c r="BW121" s="826"/>
      <c r="BX121" s="826"/>
      <c r="BY121" s="826"/>
      <c r="BZ121" s="826"/>
      <c r="CA121" s="826">
        <v>751260</v>
      </c>
      <c r="CB121" s="826"/>
      <c r="CC121" s="826"/>
      <c r="CD121" s="826"/>
      <c r="CE121" s="826"/>
      <c r="CF121" s="911">
        <v>9.6999999999999993</v>
      </c>
      <c r="CG121" s="912"/>
      <c r="CH121" s="912"/>
      <c r="CI121" s="912"/>
      <c r="CJ121" s="912"/>
      <c r="CK121" s="905"/>
      <c r="CL121" s="891"/>
      <c r="CM121" s="891"/>
      <c r="CN121" s="891"/>
      <c r="CO121" s="892"/>
      <c r="CP121" s="871" t="s">
        <v>494</v>
      </c>
      <c r="CQ121" s="872"/>
      <c r="CR121" s="872"/>
      <c r="CS121" s="872"/>
      <c r="CT121" s="872"/>
      <c r="CU121" s="872"/>
      <c r="CV121" s="872"/>
      <c r="CW121" s="872"/>
      <c r="CX121" s="872"/>
      <c r="CY121" s="872"/>
      <c r="CZ121" s="872"/>
      <c r="DA121" s="872"/>
      <c r="DB121" s="872"/>
      <c r="DC121" s="872"/>
      <c r="DD121" s="872"/>
      <c r="DE121" s="872"/>
      <c r="DF121" s="873"/>
      <c r="DG121" s="825">
        <v>908736</v>
      </c>
      <c r="DH121" s="826"/>
      <c r="DI121" s="826"/>
      <c r="DJ121" s="826"/>
      <c r="DK121" s="826"/>
      <c r="DL121" s="826">
        <v>815217</v>
      </c>
      <c r="DM121" s="826"/>
      <c r="DN121" s="826"/>
      <c r="DO121" s="826"/>
      <c r="DP121" s="826"/>
      <c r="DQ121" s="826">
        <v>729628</v>
      </c>
      <c r="DR121" s="826"/>
      <c r="DS121" s="826"/>
      <c r="DT121" s="826"/>
      <c r="DU121" s="826"/>
      <c r="DV121" s="832">
        <v>9.4</v>
      </c>
      <c r="DW121" s="832"/>
      <c r="DX121" s="832"/>
      <c r="DY121" s="832"/>
      <c r="DZ121" s="833"/>
    </row>
    <row r="122" spans="1:130" s="230" customFormat="1" ht="26.25" customHeight="1" x14ac:dyDescent="0.15">
      <c r="A122" s="856"/>
      <c r="B122" s="857"/>
      <c r="C122" s="853" t="s">
        <v>472</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454</v>
      </c>
      <c r="AB122" s="816"/>
      <c r="AC122" s="816"/>
      <c r="AD122" s="816"/>
      <c r="AE122" s="817"/>
      <c r="AF122" s="818" t="s">
        <v>465</v>
      </c>
      <c r="AG122" s="816"/>
      <c r="AH122" s="816"/>
      <c r="AI122" s="816"/>
      <c r="AJ122" s="817"/>
      <c r="AK122" s="818" t="s">
        <v>482</v>
      </c>
      <c r="AL122" s="816"/>
      <c r="AM122" s="816"/>
      <c r="AN122" s="816"/>
      <c r="AO122" s="817"/>
      <c r="AP122" s="860" t="s">
        <v>479</v>
      </c>
      <c r="AQ122" s="861"/>
      <c r="AR122" s="861"/>
      <c r="AS122" s="861"/>
      <c r="AT122" s="862"/>
      <c r="AU122" s="919"/>
      <c r="AV122" s="920"/>
      <c r="AW122" s="920"/>
      <c r="AX122" s="920"/>
      <c r="AY122" s="921"/>
      <c r="AZ122" s="874" t="s">
        <v>495</v>
      </c>
      <c r="BA122" s="875"/>
      <c r="BB122" s="875"/>
      <c r="BC122" s="875"/>
      <c r="BD122" s="875"/>
      <c r="BE122" s="875"/>
      <c r="BF122" s="875"/>
      <c r="BG122" s="875"/>
      <c r="BH122" s="875"/>
      <c r="BI122" s="875"/>
      <c r="BJ122" s="875"/>
      <c r="BK122" s="875"/>
      <c r="BL122" s="875"/>
      <c r="BM122" s="875"/>
      <c r="BN122" s="875"/>
      <c r="BO122" s="875"/>
      <c r="BP122" s="876"/>
      <c r="BQ122" s="915">
        <v>16985128</v>
      </c>
      <c r="BR122" s="881"/>
      <c r="BS122" s="881"/>
      <c r="BT122" s="881"/>
      <c r="BU122" s="881"/>
      <c r="BV122" s="881">
        <v>16714744</v>
      </c>
      <c r="BW122" s="881"/>
      <c r="BX122" s="881"/>
      <c r="BY122" s="881"/>
      <c r="BZ122" s="881"/>
      <c r="CA122" s="881">
        <v>15853509</v>
      </c>
      <c r="CB122" s="881"/>
      <c r="CC122" s="881"/>
      <c r="CD122" s="881"/>
      <c r="CE122" s="881"/>
      <c r="CF122" s="882">
        <v>205.2</v>
      </c>
      <c r="CG122" s="883"/>
      <c r="CH122" s="883"/>
      <c r="CI122" s="883"/>
      <c r="CJ122" s="883"/>
      <c r="CK122" s="905"/>
      <c r="CL122" s="891"/>
      <c r="CM122" s="891"/>
      <c r="CN122" s="891"/>
      <c r="CO122" s="892"/>
      <c r="CP122" s="871" t="s">
        <v>496</v>
      </c>
      <c r="CQ122" s="872"/>
      <c r="CR122" s="872"/>
      <c r="CS122" s="872"/>
      <c r="CT122" s="872"/>
      <c r="CU122" s="872"/>
      <c r="CV122" s="872"/>
      <c r="CW122" s="872"/>
      <c r="CX122" s="872"/>
      <c r="CY122" s="872"/>
      <c r="CZ122" s="872"/>
      <c r="DA122" s="872"/>
      <c r="DB122" s="872"/>
      <c r="DC122" s="872"/>
      <c r="DD122" s="872"/>
      <c r="DE122" s="872"/>
      <c r="DF122" s="873"/>
      <c r="DG122" s="825">
        <v>463817</v>
      </c>
      <c r="DH122" s="826"/>
      <c r="DI122" s="826"/>
      <c r="DJ122" s="826"/>
      <c r="DK122" s="826"/>
      <c r="DL122" s="826">
        <v>435040</v>
      </c>
      <c r="DM122" s="826"/>
      <c r="DN122" s="826"/>
      <c r="DO122" s="826"/>
      <c r="DP122" s="826"/>
      <c r="DQ122" s="826">
        <v>407052</v>
      </c>
      <c r="DR122" s="826"/>
      <c r="DS122" s="826"/>
      <c r="DT122" s="826"/>
      <c r="DU122" s="826"/>
      <c r="DV122" s="832">
        <v>5.3</v>
      </c>
      <c r="DW122" s="832"/>
      <c r="DX122" s="832"/>
      <c r="DY122" s="832"/>
      <c r="DZ122" s="833"/>
    </row>
    <row r="123" spans="1:130" s="230" customFormat="1" ht="26.25" customHeight="1" x14ac:dyDescent="0.15">
      <c r="A123" s="856"/>
      <c r="B123" s="857"/>
      <c r="C123" s="853" t="s">
        <v>478</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457</v>
      </c>
      <c r="AB123" s="816"/>
      <c r="AC123" s="816"/>
      <c r="AD123" s="816"/>
      <c r="AE123" s="817"/>
      <c r="AF123" s="818" t="s">
        <v>465</v>
      </c>
      <c r="AG123" s="816"/>
      <c r="AH123" s="816"/>
      <c r="AI123" s="816"/>
      <c r="AJ123" s="817"/>
      <c r="AK123" s="818" t="s">
        <v>457</v>
      </c>
      <c r="AL123" s="816"/>
      <c r="AM123" s="816"/>
      <c r="AN123" s="816"/>
      <c r="AO123" s="817"/>
      <c r="AP123" s="860" t="s">
        <v>479</v>
      </c>
      <c r="AQ123" s="861"/>
      <c r="AR123" s="861"/>
      <c r="AS123" s="861"/>
      <c r="AT123" s="862"/>
      <c r="AU123" s="922"/>
      <c r="AV123" s="923"/>
      <c r="AW123" s="923"/>
      <c r="AX123" s="923"/>
      <c r="AY123" s="923"/>
      <c r="AZ123" s="251" t="s">
        <v>192</v>
      </c>
      <c r="BA123" s="251"/>
      <c r="BB123" s="251"/>
      <c r="BC123" s="251"/>
      <c r="BD123" s="251"/>
      <c r="BE123" s="251"/>
      <c r="BF123" s="251"/>
      <c r="BG123" s="251"/>
      <c r="BH123" s="251"/>
      <c r="BI123" s="251"/>
      <c r="BJ123" s="251"/>
      <c r="BK123" s="251"/>
      <c r="BL123" s="251"/>
      <c r="BM123" s="251"/>
      <c r="BN123" s="251"/>
      <c r="BO123" s="913" t="s">
        <v>497</v>
      </c>
      <c r="BP123" s="914"/>
      <c r="BQ123" s="868">
        <v>22346462</v>
      </c>
      <c r="BR123" s="869"/>
      <c r="BS123" s="869"/>
      <c r="BT123" s="869"/>
      <c r="BU123" s="869"/>
      <c r="BV123" s="869">
        <v>23177825</v>
      </c>
      <c r="BW123" s="869"/>
      <c r="BX123" s="869"/>
      <c r="BY123" s="869"/>
      <c r="BZ123" s="869"/>
      <c r="CA123" s="869">
        <v>22889793</v>
      </c>
      <c r="CB123" s="869"/>
      <c r="CC123" s="869"/>
      <c r="CD123" s="869"/>
      <c r="CE123" s="869"/>
      <c r="CF123" s="784"/>
      <c r="CG123" s="785"/>
      <c r="CH123" s="785"/>
      <c r="CI123" s="785"/>
      <c r="CJ123" s="870"/>
      <c r="CK123" s="905"/>
      <c r="CL123" s="891"/>
      <c r="CM123" s="891"/>
      <c r="CN123" s="891"/>
      <c r="CO123" s="892"/>
      <c r="CP123" s="871" t="s">
        <v>498</v>
      </c>
      <c r="CQ123" s="872"/>
      <c r="CR123" s="872"/>
      <c r="CS123" s="872"/>
      <c r="CT123" s="872"/>
      <c r="CU123" s="872"/>
      <c r="CV123" s="872"/>
      <c r="CW123" s="872"/>
      <c r="CX123" s="872"/>
      <c r="CY123" s="872"/>
      <c r="CZ123" s="872"/>
      <c r="DA123" s="872"/>
      <c r="DB123" s="872"/>
      <c r="DC123" s="872"/>
      <c r="DD123" s="872"/>
      <c r="DE123" s="872"/>
      <c r="DF123" s="873"/>
      <c r="DG123" s="815">
        <v>9515</v>
      </c>
      <c r="DH123" s="816"/>
      <c r="DI123" s="816"/>
      <c r="DJ123" s="816"/>
      <c r="DK123" s="817"/>
      <c r="DL123" s="818">
        <v>9303</v>
      </c>
      <c r="DM123" s="816"/>
      <c r="DN123" s="816"/>
      <c r="DO123" s="816"/>
      <c r="DP123" s="817"/>
      <c r="DQ123" s="818">
        <v>8806</v>
      </c>
      <c r="DR123" s="816"/>
      <c r="DS123" s="816"/>
      <c r="DT123" s="816"/>
      <c r="DU123" s="817"/>
      <c r="DV123" s="860">
        <v>0.1</v>
      </c>
      <c r="DW123" s="861"/>
      <c r="DX123" s="861"/>
      <c r="DY123" s="861"/>
      <c r="DZ123" s="862"/>
    </row>
    <row r="124" spans="1:130" s="230" customFormat="1" ht="26.25" customHeight="1" thickBot="1" x14ac:dyDescent="0.2">
      <c r="A124" s="856"/>
      <c r="B124" s="857"/>
      <c r="C124" s="853" t="s">
        <v>483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454</v>
      </c>
      <c r="AB124" s="816"/>
      <c r="AC124" s="816"/>
      <c r="AD124" s="816"/>
      <c r="AE124" s="817"/>
      <c r="AF124" s="818" t="s">
        <v>457</v>
      </c>
      <c r="AG124" s="816"/>
      <c r="AH124" s="816"/>
      <c r="AI124" s="816"/>
      <c r="AJ124" s="817"/>
      <c r="AK124" s="818" t="s">
        <v>454</v>
      </c>
      <c r="AL124" s="816"/>
      <c r="AM124" s="816"/>
      <c r="AN124" s="816"/>
      <c r="AO124" s="817"/>
      <c r="AP124" s="860" t="s">
        <v>455</v>
      </c>
      <c r="AQ124" s="861"/>
      <c r="AR124" s="861"/>
      <c r="AS124" s="861"/>
      <c r="AT124" s="862"/>
      <c r="AU124" s="863" t="s">
        <v>499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76.2</v>
      </c>
      <c r="BR124" s="867"/>
      <c r="BS124" s="867"/>
      <c r="BT124" s="867"/>
      <c r="BU124" s="867"/>
      <c r="BV124" s="867">
        <v>48.1</v>
      </c>
      <c r="BW124" s="867"/>
      <c r="BX124" s="867"/>
      <c r="BY124" s="867"/>
      <c r="BZ124" s="867"/>
      <c r="CA124" s="867">
        <v>37.5</v>
      </c>
      <c r="CB124" s="867"/>
      <c r="CC124" s="867"/>
      <c r="CD124" s="867"/>
      <c r="CE124" s="867"/>
      <c r="CF124" s="762"/>
      <c r="CG124" s="763"/>
      <c r="CH124" s="763"/>
      <c r="CI124" s="763"/>
      <c r="CJ124" s="898"/>
      <c r="CK124" s="906"/>
      <c r="CL124" s="906"/>
      <c r="CM124" s="906"/>
      <c r="CN124" s="906"/>
      <c r="CO124" s="907"/>
      <c r="CP124" s="871" t="s">
        <v>500</v>
      </c>
      <c r="CQ124" s="872"/>
      <c r="CR124" s="872"/>
      <c r="CS124" s="872"/>
      <c r="CT124" s="872"/>
      <c r="CU124" s="872"/>
      <c r="CV124" s="872"/>
      <c r="CW124" s="872"/>
      <c r="CX124" s="872"/>
      <c r="CY124" s="872"/>
      <c r="CZ124" s="872"/>
      <c r="DA124" s="872"/>
      <c r="DB124" s="872"/>
      <c r="DC124" s="872"/>
      <c r="DD124" s="872"/>
      <c r="DE124" s="872"/>
      <c r="DF124" s="873"/>
      <c r="DG124" s="799">
        <v>1651</v>
      </c>
      <c r="DH124" s="800"/>
      <c r="DI124" s="800"/>
      <c r="DJ124" s="800"/>
      <c r="DK124" s="801"/>
      <c r="DL124" s="802">
        <v>1541</v>
      </c>
      <c r="DM124" s="800"/>
      <c r="DN124" s="800"/>
      <c r="DO124" s="800"/>
      <c r="DP124" s="801"/>
      <c r="DQ124" s="802">
        <v>1400</v>
      </c>
      <c r="DR124" s="800"/>
      <c r="DS124" s="800"/>
      <c r="DT124" s="800"/>
      <c r="DU124" s="801"/>
      <c r="DV124" s="884">
        <v>0</v>
      </c>
      <c r="DW124" s="885"/>
      <c r="DX124" s="885"/>
      <c r="DY124" s="885"/>
      <c r="DZ124" s="886"/>
    </row>
    <row r="125" spans="1:130" s="230" customFormat="1" ht="26.25" customHeight="1" x14ac:dyDescent="0.15">
      <c r="A125" s="856"/>
      <c r="B125" s="857"/>
      <c r="C125" s="853" t="s">
        <v>485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454</v>
      </c>
      <c r="AB125" s="816"/>
      <c r="AC125" s="816"/>
      <c r="AD125" s="816"/>
      <c r="AE125" s="817"/>
      <c r="AF125" s="818" t="s">
        <v>455</v>
      </c>
      <c r="AG125" s="816"/>
      <c r="AH125" s="816"/>
      <c r="AI125" s="816"/>
      <c r="AJ125" s="817"/>
      <c r="AK125" s="818" t="s">
        <v>454</v>
      </c>
      <c r="AL125" s="816"/>
      <c r="AM125" s="816"/>
      <c r="AN125" s="816"/>
      <c r="AO125" s="817"/>
      <c r="AP125" s="860" t="s">
        <v>454</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501</v>
      </c>
      <c r="CL125" s="888"/>
      <c r="CM125" s="888"/>
      <c r="CN125" s="888"/>
      <c r="CO125" s="889"/>
      <c r="CP125" s="896" t="s">
        <v>502</v>
      </c>
      <c r="CQ125" s="846"/>
      <c r="CR125" s="846"/>
      <c r="CS125" s="846"/>
      <c r="CT125" s="846"/>
      <c r="CU125" s="846"/>
      <c r="CV125" s="846"/>
      <c r="CW125" s="846"/>
      <c r="CX125" s="846"/>
      <c r="CY125" s="846"/>
      <c r="CZ125" s="846"/>
      <c r="DA125" s="846"/>
      <c r="DB125" s="846"/>
      <c r="DC125" s="846"/>
      <c r="DD125" s="846"/>
      <c r="DE125" s="846"/>
      <c r="DF125" s="847"/>
      <c r="DG125" s="897" t="s">
        <v>454</v>
      </c>
      <c r="DH125" s="878"/>
      <c r="DI125" s="878"/>
      <c r="DJ125" s="878"/>
      <c r="DK125" s="878"/>
      <c r="DL125" s="878" t="s">
        <v>454</v>
      </c>
      <c r="DM125" s="878"/>
      <c r="DN125" s="878"/>
      <c r="DO125" s="878"/>
      <c r="DP125" s="878"/>
      <c r="DQ125" s="878" t="s">
        <v>454</v>
      </c>
      <c r="DR125" s="878"/>
      <c r="DS125" s="878"/>
      <c r="DT125" s="878"/>
      <c r="DU125" s="878"/>
      <c r="DV125" s="879" t="s">
        <v>454</v>
      </c>
      <c r="DW125" s="879"/>
      <c r="DX125" s="879"/>
      <c r="DY125" s="879"/>
      <c r="DZ125" s="880"/>
    </row>
    <row r="126" spans="1:130" s="230" customFormat="1" ht="26.25" customHeight="1" thickBot="1" x14ac:dyDescent="0.2">
      <c r="A126" s="856"/>
      <c r="B126" s="857"/>
      <c r="C126" s="853" t="s">
        <v>487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36758</v>
      </c>
      <c r="AB126" s="816"/>
      <c r="AC126" s="816"/>
      <c r="AD126" s="816"/>
      <c r="AE126" s="817"/>
      <c r="AF126" s="818">
        <v>28530</v>
      </c>
      <c r="AG126" s="816"/>
      <c r="AH126" s="816"/>
      <c r="AI126" s="816"/>
      <c r="AJ126" s="817"/>
      <c r="AK126" s="818">
        <v>21200</v>
      </c>
      <c r="AL126" s="816"/>
      <c r="AM126" s="816"/>
      <c r="AN126" s="816"/>
      <c r="AO126" s="817"/>
      <c r="AP126" s="860">
        <v>0.3</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3" t="s">
        <v>503</v>
      </c>
      <c r="CQ126" s="788"/>
      <c r="CR126" s="788"/>
      <c r="CS126" s="788"/>
      <c r="CT126" s="788"/>
      <c r="CU126" s="788"/>
      <c r="CV126" s="788"/>
      <c r="CW126" s="788"/>
      <c r="CX126" s="788"/>
      <c r="CY126" s="788"/>
      <c r="CZ126" s="788"/>
      <c r="DA126" s="788"/>
      <c r="DB126" s="788"/>
      <c r="DC126" s="788"/>
      <c r="DD126" s="788"/>
      <c r="DE126" s="788"/>
      <c r="DF126" s="789"/>
      <c r="DG126" s="825" t="s">
        <v>455</v>
      </c>
      <c r="DH126" s="826"/>
      <c r="DI126" s="826"/>
      <c r="DJ126" s="826"/>
      <c r="DK126" s="826"/>
      <c r="DL126" s="826" t="s">
        <v>454</v>
      </c>
      <c r="DM126" s="826"/>
      <c r="DN126" s="826"/>
      <c r="DO126" s="826"/>
      <c r="DP126" s="826"/>
      <c r="DQ126" s="826" t="s">
        <v>479</v>
      </c>
      <c r="DR126" s="826"/>
      <c r="DS126" s="826"/>
      <c r="DT126" s="826"/>
      <c r="DU126" s="826"/>
      <c r="DV126" s="832" t="s">
        <v>454</v>
      </c>
      <c r="DW126" s="832"/>
      <c r="DX126" s="832"/>
      <c r="DY126" s="832"/>
      <c r="DZ126" s="833"/>
    </row>
    <row r="127" spans="1:130" s="230" customFormat="1" ht="26.25" customHeight="1" x14ac:dyDescent="0.15">
      <c r="A127" s="858"/>
      <c r="B127" s="859"/>
      <c r="C127" s="874" t="s">
        <v>504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86</v>
      </c>
      <c r="AB127" s="816"/>
      <c r="AC127" s="816"/>
      <c r="AD127" s="816"/>
      <c r="AE127" s="817"/>
      <c r="AF127" s="818">
        <v>2</v>
      </c>
      <c r="AG127" s="816"/>
      <c r="AH127" s="816"/>
      <c r="AI127" s="816"/>
      <c r="AJ127" s="817"/>
      <c r="AK127" s="818" t="s">
        <v>455</v>
      </c>
      <c r="AL127" s="816"/>
      <c r="AM127" s="816"/>
      <c r="AN127" s="816"/>
      <c r="AO127" s="817"/>
      <c r="AP127" s="860" t="s">
        <v>479</v>
      </c>
      <c r="AQ127" s="861"/>
      <c r="AR127" s="861"/>
      <c r="AS127" s="861"/>
      <c r="AT127" s="862"/>
      <c r="AU127" s="232"/>
      <c r="AV127" s="232"/>
      <c r="AW127" s="232"/>
      <c r="AX127" s="877" t="s">
        <v>505</v>
      </c>
      <c r="AY127" s="850"/>
      <c r="AZ127" s="850"/>
      <c r="BA127" s="850"/>
      <c r="BB127" s="850"/>
      <c r="BC127" s="850"/>
      <c r="BD127" s="850"/>
      <c r="BE127" s="851"/>
      <c r="BF127" s="849" t="s">
        <v>506</v>
      </c>
      <c r="BG127" s="850"/>
      <c r="BH127" s="850"/>
      <c r="BI127" s="850"/>
      <c r="BJ127" s="850"/>
      <c r="BK127" s="850"/>
      <c r="BL127" s="851"/>
      <c r="BM127" s="849" t="s">
        <v>507</v>
      </c>
      <c r="BN127" s="850"/>
      <c r="BO127" s="850"/>
      <c r="BP127" s="850"/>
      <c r="BQ127" s="850"/>
      <c r="BR127" s="850"/>
      <c r="BS127" s="851"/>
      <c r="BT127" s="849" t="s">
        <v>508</v>
      </c>
      <c r="BU127" s="850"/>
      <c r="BV127" s="850"/>
      <c r="BW127" s="850"/>
      <c r="BX127" s="850"/>
      <c r="BY127" s="850"/>
      <c r="BZ127" s="852"/>
      <c r="CA127" s="232"/>
      <c r="CB127" s="232"/>
      <c r="CC127" s="232"/>
      <c r="CD127" s="255"/>
      <c r="CE127" s="255"/>
      <c r="CF127" s="255"/>
      <c r="CG127" s="232"/>
      <c r="CH127" s="232"/>
      <c r="CI127" s="232"/>
      <c r="CJ127" s="254"/>
      <c r="CK127" s="890"/>
      <c r="CL127" s="891"/>
      <c r="CM127" s="891"/>
      <c r="CN127" s="891"/>
      <c r="CO127" s="892"/>
      <c r="CP127" s="853" t="s">
        <v>509</v>
      </c>
      <c r="CQ127" s="788"/>
      <c r="CR127" s="788"/>
      <c r="CS127" s="788"/>
      <c r="CT127" s="788"/>
      <c r="CU127" s="788"/>
      <c r="CV127" s="788"/>
      <c r="CW127" s="788"/>
      <c r="CX127" s="788"/>
      <c r="CY127" s="788"/>
      <c r="CZ127" s="788"/>
      <c r="DA127" s="788"/>
      <c r="DB127" s="788"/>
      <c r="DC127" s="788"/>
      <c r="DD127" s="788"/>
      <c r="DE127" s="788"/>
      <c r="DF127" s="789"/>
      <c r="DG127" s="825" t="s">
        <v>454</v>
      </c>
      <c r="DH127" s="826"/>
      <c r="DI127" s="826"/>
      <c r="DJ127" s="826"/>
      <c r="DK127" s="826"/>
      <c r="DL127" s="826" t="s">
        <v>455</v>
      </c>
      <c r="DM127" s="826"/>
      <c r="DN127" s="826"/>
      <c r="DO127" s="826"/>
      <c r="DP127" s="826"/>
      <c r="DQ127" s="826" t="s">
        <v>455</v>
      </c>
      <c r="DR127" s="826"/>
      <c r="DS127" s="826"/>
      <c r="DT127" s="826"/>
      <c r="DU127" s="826"/>
      <c r="DV127" s="832" t="s">
        <v>454</v>
      </c>
      <c r="DW127" s="832"/>
      <c r="DX127" s="832"/>
      <c r="DY127" s="832"/>
      <c r="DZ127" s="833"/>
    </row>
    <row r="128" spans="1:130" s="230" customFormat="1" ht="26.25" customHeight="1" thickBot="1" x14ac:dyDescent="0.2">
      <c r="A128" s="834" t="s">
        <v>510</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511</v>
      </c>
      <c r="X128" s="836"/>
      <c r="Y128" s="836"/>
      <c r="Z128" s="837"/>
      <c r="AA128" s="838">
        <v>121599</v>
      </c>
      <c r="AB128" s="839"/>
      <c r="AC128" s="839"/>
      <c r="AD128" s="839"/>
      <c r="AE128" s="840"/>
      <c r="AF128" s="841">
        <v>120722</v>
      </c>
      <c r="AG128" s="839"/>
      <c r="AH128" s="839"/>
      <c r="AI128" s="839"/>
      <c r="AJ128" s="840"/>
      <c r="AK128" s="841">
        <v>101687</v>
      </c>
      <c r="AL128" s="839"/>
      <c r="AM128" s="839"/>
      <c r="AN128" s="839"/>
      <c r="AO128" s="840"/>
      <c r="AP128" s="842"/>
      <c r="AQ128" s="843"/>
      <c r="AR128" s="843"/>
      <c r="AS128" s="843"/>
      <c r="AT128" s="844"/>
      <c r="AU128" s="232"/>
      <c r="AV128" s="232"/>
      <c r="AW128" s="232"/>
      <c r="AX128" s="845" t="s">
        <v>512</v>
      </c>
      <c r="AY128" s="846"/>
      <c r="AZ128" s="846"/>
      <c r="BA128" s="846"/>
      <c r="BB128" s="846"/>
      <c r="BC128" s="846"/>
      <c r="BD128" s="846"/>
      <c r="BE128" s="847"/>
      <c r="BF128" s="822" t="s">
        <v>513</v>
      </c>
      <c r="BG128" s="823"/>
      <c r="BH128" s="823"/>
      <c r="BI128" s="823"/>
      <c r="BJ128" s="823"/>
      <c r="BK128" s="823"/>
      <c r="BL128" s="848"/>
      <c r="BM128" s="822">
        <v>13.46</v>
      </c>
      <c r="BN128" s="823"/>
      <c r="BO128" s="823"/>
      <c r="BP128" s="823"/>
      <c r="BQ128" s="823"/>
      <c r="BR128" s="823"/>
      <c r="BS128" s="848"/>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7" t="s">
        <v>514</v>
      </c>
      <c r="CQ128" s="766"/>
      <c r="CR128" s="766"/>
      <c r="CS128" s="766"/>
      <c r="CT128" s="766"/>
      <c r="CU128" s="766"/>
      <c r="CV128" s="766"/>
      <c r="CW128" s="766"/>
      <c r="CX128" s="766"/>
      <c r="CY128" s="766"/>
      <c r="CZ128" s="766"/>
      <c r="DA128" s="766"/>
      <c r="DB128" s="766"/>
      <c r="DC128" s="766"/>
      <c r="DD128" s="766"/>
      <c r="DE128" s="766"/>
      <c r="DF128" s="767"/>
      <c r="DG128" s="828">
        <v>4135</v>
      </c>
      <c r="DH128" s="829"/>
      <c r="DI128" s="829"/>
      <c r="DJ128" s="829"/>
      <c r="DK128" s="829"/>
      <c r="DL128" s="829">
        <v>3929</v>
      </c>
      <c r="DM128" s="829"/>
      <c r="DN128" s="829"/>
      <c r="DO128" s="829"/>
      <c r="DP128" s="829"/>
      <c r="DQ128" s="829">
        <v>3701</v>
      </c>
      <c r="DR128" s="829"/>
      <c r="DS128" s="829"/>
      <c r="DT128" s="829"/>
      <c r="DU128" s="829"/>
      <c r="DV128" s="830">
        <v>0</v>
      </c>
      <c r="DW128" s="830"/>
      <c r="DX128" s="830"/>
      <c r="DY128" s="830"/>
      <c r="DZ128" s="831"/>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515</v>
      </c>
      <c r="X129" s="813"/>
      <c r="Y129" s="813"/>
      <c r="Z129" s="814"/>
      <c r="AA129" s="815">
        <v>9421672</v>
      </c>
      <c r="AB129" s="816"/>
      <c r="AC129" s="816"/>
      <c r="AD129" s="816"/>
      <c r="AE129" s="817"/>
      <c r="AF129" s="818">
        <v>9741742</v>
      </c>
      <c r="AG129" s="816"/>
      <c r="AH129" s="816"/>
      <c r="AI129" s="816"/>
      <c r="AJ129" s="817"/>
      <c r="AK129" s="818">
        <v>9295032</v>
      </c>
      <c r="AL129" s="816"/>
      <c r="AM129" s="816"/>
      <c r="AN129" s="816"/>
      <c r="AO129" s="817"/>
      <c r="AP129" s="819"/>
      <c r="AQ129" s="820"/>
      <c r="AR129" s="820"/>
      <c r="AS129" s="820"/>
      <c r="AT129" s="821"/>
      <c r="AU129" s="233"/>
      <c r="AV129" s="233"/>
      <c r="AW129" s="233"/>
      <c r="AX129" s="787" t="s">
        <v>516</v>
      </c>
      <c r="AY129" s="788"/>
      <c r="AZ129" s="788"/>
      <c r="BA129" s="788"/>
      <c r="BB129" s="788"/>
      <c r="BC129" s="788"/>
      <c r="BD129" s="788"/>
      <c r="BE129" s="789"/>
      <c r="BF129" s="806" t="s">
        <v>517</v>
      </c>
      <c r="BG129" s="807"/>
      <c r="BH129" s="807"/>
      <c r="BI129" s="807"/>
      <c r="BJ129" s="807"/>
      <c r="BK129" s="807"/>
      <c r="BL129" s="808"/>
      <c r="BM129" s="806">
        <v>18.46</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518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519</v>
      </c>
      <c r="X130" s="813"/>
      <c r="Y130" s="813"/>
      <c r="Z130" s="814"/>
      <c r="AA130" s="815">
        <v>1533473</v>
      </c>
      <c r="AB130" s="816"/>
      <c r="AC130" s="816"/>
      <c r="AD130" s="816"/>
      <c r="AE130" s="817"/>
      <c r="AF130" s="818">
        <v>1563722</v>
      </c>
      <c r="AG130" s="816"/>
      <c r="AH130" s="816"/>
      <c r="AI130" s="816"/>
      <c r="AJ130" s="817"/>
      <c r="AK130" s="818">
        <v>1570709</v>
      </c>
      <c r="AL130" s="816"/>
      <c r="AM130" s="816"/>
      <c r="AN130" s="816"/>
      <c r="AO130" s="817"/>
      <c r="AP130" s="819"/>
      <c r="AQ130" s="820"/>
      <c r="AR130" s="820"/>
      <c r="AS130" s="820"/>
      <c r="AT130" s="821"/>
      <c r="AU130" s="233"/>
      <c r="AV130" s="233"/>
      <c r="AW130" s="233"/>
      <c r="AX130" s="787" t="s">
        <v>520</v>
      </c>
      <c r="AY130" s="788"/>
      <c r="AZ130" s="788"/>
      <c r="BA130" s="788"/>
      <c r="BB130" s="788"/>
      <c r="BC130" s="788"/>
      <c r="BD130" s="788"/>
      <c r="BE130" s="789"/>
      <c r="BF130" s="790">
        <v>10.7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521</v>
      </c>
      <c r="X131" s="797"/>
      <c r="Y131" s="797"/>
      <c r="Z131" s="798"/>
      <c r="AA131" s="799">
        <v>7888199</v>
      </c>
      <c r="AB131" s="800"/>
      <c r="AC131" s="800"/>
      <c r="AD131" s="800"/>
      <c r="AE131" s="801"/>
      <c r="AF131" s="802">
        <v>8178020</v>
      </c>
      <c r="AG131" s="800"/>
      <c r="AH131" s="800"/>
      <c r="AI131" s="800"/>
      <c r="AJ131" s="801"/>
      <c r="AK131" s="802">
        <v>7724323</v>
      </c>
      <c r="AL131" s="800"/>
      <c r="AM131" s="800"/>
      <c r="AN131" s="800"/>
      <c r="AO131" s="801"/>
      <c r="AP131" s="803"/>
      <c r="AQ131" s="804"/>
      <c r="AR131" s="804"/>
      <c r="AS131" s="804"/>
      <c r="AT131" s="805"/>
      <c r="AU131" s="233"/>
      <c r="AV131" s="233"/>
      <c r="AW131" s="233"/>
      <c r="AX131" s="765" t="s">
        <v>522</v>
      </c>
      <c r="AY131" s="766"/>
      <c r="AZ131" s="766"/>
      <c r="BA131" s="766"/>
      <c r="BB131" s="766"/>
      <c r="BC131" s="766"/>
      <c r="BD131" s="766"/>
      <c r="BE131" s="767"/>
      <c r="BF131" s="768">
        <v>37.5</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523</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524</v>
      </c>
      <c r="W132" s="778"/>
      <c r="X132" s="778"/>
      <c r="Y132" s="778"/>
      <c r="Z132" s="779"/>
      <c r="AA132" s="780">
        <v>10.42415385</v>
      </c>
      <c r="AB132" s="781"/>
      <c r="AC132" s="781"/>
      <c r="AD132" s="781"/>
      <c r="AE132" s="782"/>
      <c r="AF132" s="783">
        <v>10.646941440000001</v>
      </c>
      <c r="AG132" s="781"/>
      <c r="AH132" s="781"/>
      <c r="AI132" s="781"/>
      <c r="AJ132" s="782"/>
      <c r="AK132" s="783">
        <v>11.31018214</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525</v>
      </c>
      <c r="W133" s="757"/>
      <c r="X133" s="757"/>
      <c r="Y133" s="757"/>
      <c r="Z133" s="758"/>
      <c r="AA133" s="759">
        <v>11.5</v>
      </c>
      <c r="AB133" s="760"/>
      <c r="AC133" s="760"/>
      <c r="AD133" s="760"/>
      <c r="AE133" s="761"/>
      <c r="AF133" s="759">
        <v>10.8</v>
      </c>
      <c r="AG133" s="760"/>
      <c r="AH133" s="760"/>
      <c r="AI133" s="760"/>
      <c r="AJ133" s="761"/>
      <c r="AK133" s="759">
        <v>10.7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58BUssFp1fXmtEwGnOwRaZKzDsnEWwBjXwjRbcxHD+zYFhO72ocELy4jWpZHKnPrqV9+PvGZPFRLIFQ4rrFnA==" saltValue="WcNcxvmRK0W0EHRZjke07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PYWKNu1lHMALjRnODP2Gbn3sNEgxY533EpMR/xcem32KO2EPeK3AEkKw3mMlcMd5qS52cWG6Cv4MRrDde6hGg==" saltValue="tr1b6YKwhta4Q03fBCj1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fscwEO+h4VhThPmn1botRNzabz/gWKLbZpilYK0XxOTTmNsWa2pbiJr2QuOgDxdLPGvrgNkx5yTydDT8B0HOA==" saltValue="HjIrTIIHhK/Q5apnbiPAL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529</v>
      </c>
      <c r="AP7" s="272"/>
      <c r="AQ7" s="273" t="s">
        <v>530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531</v>
      </c>
      <c r="AQ8" s="279" t="s">
        <v>532</v>
      </c>
      <c r="AR8" s="280" t="s">
        <v>533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534</v>
      </c>
      <c r="AL9" s="1167"/>
      <c r="AM9" s="1167"/>
      <c r="AN9" s="1168"/>
      <c r="AO9" s="281">
        <v>2959718</v>
      </c>
      <c r="AP9" s="281">
        <v>138505</v>
      </c>
      <c r="AQ9" s="282">
        <v>105319</v>
      </c>
      <c r="AR9" s="283">
        <v>31.5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535</v>
      </c>
      <c r="AL10" s="1167"/>
      <c r="AM10" s="1167"/>
      <c r="AN10" s="1168"/>
      <c r="AO10" s="284">
        <v>39990</v>
      </c>
      <c r="AP10" s="284">
        <v>1871</v>
      </c>
      <c r="AQ10" s="285">
        <v>9860</v>
      </c>
      <c r="AR10" s="286">
        <v>-81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536</v>
      </c>
      <c r="AL11" s="1167"/>
      <c r="AM11" s="1167"/>
      <c r="AN11" s="1168"/>
      <c r="AO11" s="284">
        <v>12761</v>
      </c>
      <c r="AP11" s="284">
        <v>597</v>
      </c>
      <c r="AQ11" s="285">
        <v>1656</v>
      </c>
      <c r="AR11" s="286">
        <v>-63.9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537</v>
      </c>
      <c r="AL12" s="1167"/>
      <c r="AM12" s="1167"/>
      <c r="AN12" s="1168"/>
      <c r="AO12" s="284" t="s">
        <v>538</v>
      </c>
      <c r="AP12" s="284" t="s">
        <v>538</v>
      </c>
      <c r="AQ12" s="285">
        <v>3</v>
      </c>
      <c r="AR12" s="286" t="s">
        <v>538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539</v>
      </c>
      <c r="AL13" s="1167"/>
      <c r="AM13" s="1167"/>
      <c r="AN13" s="1168"/>
      <c r="AO13" s="284">
        <v>119274</v>
      </c>
      <c r="AP13" s="284">
        <v>5582</v>
      </c>
      <c r="AQ13" s="285">
        <v>4056</v>
      </c>
      <c r="AR13" s="286">
        <v>37.6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540</v>
      </c>
      <c r="AL14" s="1167"/>
      <c r="AM14" s="1167"/>
      <c r="AN14" s="1168"/>
      <c r="AO14" s="284">
        <v>157904</v>
      </c>
      <c r="AP14" s="284">
        <v>7389</v>
      </c>
      <c r="AQ14" s="285">
        <v>2339</v>
      </c>
      <c r="AR14" s="286">
        <v>215.9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541</v>
      </c>
      <c r="AL15" s="1170"/>
      <c r="AM15" s="1170"/>
      <c r="AN15" s="1171"/>
      <c r="AO15" s="284">
        <v>-206448</v>
      </c>
      <c r="AP15" s="284">
        <v>-9661</v>
      </c>
      <c r="AQ15" s="285">
        <v>-7717</v>
      </c>
      <c r="AR15" s="286">
        <v>25.2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192</v>
      </c>
      <c r="AL16" s="1170"/>
      <c r="AM16" s="1170"/>
      <c r="AN16" s="1171"/>
      <c r="AO16" s="284">
        <v>3083199</v>
      </c>
      <c r="AP16" s="284">
        <v>144284</v>
      </c>
      <c r="AQ16" s="285">
        <v>115515</v>
      </c>
      <c r="AR16" s="286">
        <v>24.9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543</v>
      </c>
      <c r="AP20" s="293" t="s">
        <v>544</v>
      </c>
      <c r="AQ20" s="294" t="s">
        <v>545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546</v>
      </c>
      <c r="AL21" s="1173"/>
      <c r="AM21" s="1173"/>
      <c r="AN21" s="1174"/>
      <c r="AO21" s="297">
        <v>14.37</v>
      </c>
      <c r="AP21" s="298">
        <v>10.69</v>
      </c>
      <c r="AQ21" s="299">
        <v>3.68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547</v>
      </c>
      <c r="AL22" s="1173"/>
      <c r="AM22" s="1173"/>
      <c r="AN22" s="1174"/>
      <c r="AO22" s="302">
        <v>99.1</v>
      </c>
      <c r="AP22" s="303">
        <v>97.4</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548</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549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529</v>
      </c>
      <c r="AP30" s="272"/>
      <c r="AQ30" s="273" t="s">
        <v>530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531</v>
      </c>
      <c r="AQ31" s="279" t="s">
        <v>532</v>
      </c>
      <c r="AR31" s="280" t="s">
        <v>533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551</v>
      </c>
      <c r="AL32" s="1157"/>
      <c r="AM32" s="1157"/>
      <c r="AN32" s="1158"/>
      <c r="AO32" s="312">
        <v>2003604</v>
      </c>
      <c r="AP32" s="312">
        <v>93762</v>
      </c>
      <c r="AQ32" s="313">
        <v>74824</v>
      </c>
      <c r="AR32" s="314">
        <v>25.3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552</v>
      </c>
      <c r="AL33" s="1157"/>
      <c r="AM33" s="1157"/>
      <c r="AN33" s="1158"/>
      <c r="AO33" s="312" t="s">
        <v>538</v>
      </c>
      <c r="AP33" s="312" t="s">
        <v>538</v>
      </c>
      <c r="AQ33" s="313" t="s">
        <v>538</v>
      </c>
      <c r="AR33" s="314" t="s">
        <v>538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553</v>
      </c>
      <c r="AL34" s="1157"/>
      <c r="AM34" s="1157"/>
      <c r="AN34" s="1158"/>
      <c r="AO34" s="312" t="s">
        <v>538</v>
      </c>
      <c r="AP34" s="312" t="s">
        <v>538</v>
      </c>
      <c r="AQ34" s="313">
        <v>1</v>
      </c>
      <c r="AR34" s="314" t="s">
        <v>538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554</v>
      </c>
      <c r="AL35" s="1157"/>
      <c r="AM35" s="1157"/>
      <c r="AN35" s="1158"/>
      <c r="AO35" s="312">
        <v>470743</v>
      </c>
      <c r="AP35" s="312">
        <v>22029</v>
      </c>
      <c r="AQ35" s="313">
        <v>17427</v>
      </c>
      <c r="AR35" s="314">
        <v>26.4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555</v>
      </c>
      <c r="AL36" s="1157"/>
      <c r="AM36" s="1157"/>
      <c r="AN36" s="1158"/>
      <c r="AO36" s="312">
        <v>49947</v>
      </c>
      <c r="AP36" s="312">
        <v>2337</v>
      </c>
      <c r="AQ36" s="313">
        <v>2447</v>
      </c>
      <c r="AR36" s="314">
        <v>-4.5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556</v>
      </c>
      <c r="AL37" s="1157"/>
      <c r="AM37" s="1157"/>
      <c r="AN37" s="1158"/>
      <c r="AO37" s="312">
        <v>21200</v>
      </c>
      <c r="AP37" s="312">
        <v>992</v>
      </c>
      <c r="AQ37" s="313">
        <v>591</v>
      </c>
      <c r="AR37" s="314">
        <v>67.900000000000006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557</v>
      </c>
      <c r="AL38" s="1160"/>
      <c r="AM38" s="1160"/>
      <c r="AN38" s="1161"/>
      <c r="AO38" s="315">
        <v>537</v>
      </c>
      <c r="AP38" s="315">
        <v>25</v>
      </c>
      <c r="AQ38" s="316">
        <v>2</v>
      </c>
      <c r="AR38" s="304">
        <v>1150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558</v>
      </c>
      <c r="AL39" s="1160"/>
      <c r="AM39" s="1160"/>
      <c r="AN39" s="1161"/>
      <c r="AO39" s="312">
        <v>-101687</v>
      </c>
      <c r="AP39" s="312">
        <v>-4759</v>
      </c>
      <c r="AQ39" s="313">
        <v>-3618</v>
      </c>
      <c r="AR39" s="314">
        <v>31.5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559</v>
      </c>
      <c r="AL40" s="1157"/>
      <c r="AM40" s="1157"/>
      <c r="AN40" s="1158"/>
      <c r="AO40" s="312">
        <v>-1570709</v>
      </c>
      <c r="AP40" s="312">
        <v>-73504</v>
      </c>
      <c r="AQ40" s="313">
        <v>-63812</v>
      </c>
      <c r="AR40" s="314">
        <v>15.2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307</v>
      </c>
      <c r="AL41" s="1163"/>
      <c r="AM41" s="1163"/>
      <c r="AN41" s="1164"/>
      <c r="AO41" s="312">
        <v>873635</v>
      </c>
      <c r="AP41" s="312">
        <v>40883</v>
      </c>
      <c r="AQ41" s="313">
        <v>27863</v>
      </c>
      <c r="AR41" s="314">
        <v>46.7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561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529</v>
      </c>
      <c r="AN49" s="1151" t="s">
        <v>563</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564</v>
      </c>
      <c r="AO50" s="329" t="s">
        <v>565</v>
      </c>
      <c r="AP50" s="330" t="s">
        <v>566</v>
      </c>
      <c r="AQ50" s="331" t="s">
        <v>567</v>
      </c>
      <c r="AR50" s="332" t="s">
        <v>568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569</v>
      </c>
      <c r="AL51" s="325"/>
      <c r="AM51" s="333">
        <v>2733804</v>
      </c>
      <c r="AN51" s="334">
        <v>119037</v>
      </c>
      <c r="AO51" s="335">
        <v>-16.100000000000001</v>
      </c>
      <c r="AP51" s="336">
        <v>85173</v>
      </c>
      <c r="AQ51" s="337">
        <v>-4.3</v>
      </c>
      <c r="AR51" s="338">
        <v>-11.8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570</v>
      </c>
      <c r="AM52" s="341">
        <v>1355001</v>
      </c>
      <c r="AN52" s="342">
        <v>59000</v>
      </c>
      <c r="AO52" s="343">
        <v>12.1</v>
      </c>
      <c r="AP52" s="344">
        <v>43913</v>
      </c>
      <c r="AQ52" s="345">
        <v>-3.4</v>
      </c>
      <c r="AR52" s="346">
        <v>15.5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571</v>
      </c>
      <c r="AL53" s="325"/>
      <c r="AM53" s="333">
        <v>2940515</v>
      </c>
      <c r="AN53" s="334">
        <v>130498</v>
      </c>
      <c r="AO53" s="335">
        <v>9.6</v>
      </c>
      <c r="AP53" s="336">
        <v>94081</v>
      </c>
      <c r="AQ53" s="337">
        <v>10.5</v>
      </c>
      <c r="AR53" s="338">
        <v>-0.9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570</v>
      </c>
      <c r="AM54" s="341">
        <v>1522522</v>
      </c>
      <c r="AN54" s="342">
        <v>67569</v>
      </c>
      <c r="AO54" s="343">
        <v>14.5</v>
      </c>
      <c r="AP54" s="344">
        <v>48949</v>
      </c>
      <c r="AQ54" s="345">
        <v>11.5</v>
      </c>
      <c r="AR54" s="346">
        <v>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572</v>
      </c>
      <c r="AL55" s="325"/>
      <c r="AM55" s="333">
        <v>4372623</v>
      </c>
      <c r="AN55" s="334">
        <v>197526</v>
      </c>
      <c r="AO55" s="335">
        <v>51.4</v>
      </c>
      <c r="AP55" s="336">
        <v>92632</v>
      </c>
      <c r="AQ55" s="337">
        <v>-1.5</v>
      </c>
      <c r="AR55" s="338">
        <v>52.9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570</v>
      </c>
      <c r="AM56" s="341">
        <v>2711454</v>
      </c>
      <c r="AN56" s="342">
        <v>122485</v>
      </c>
      <c r="AO56" s="343">
        <v>81.3</v>
      </c>
      <c r="AP56" s="344">
        <v>47978</v>
      </c>
      <c r="AQ56" s="345">
        <v>-2</v>
      </c>
      <c r="AR56" s="346">
        <v>83.3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573</v>
      </c>
      <c r="AL57" s="325"/>
      <c r="AM57" s="333">
        <v>1530434</v>
      </c>
      <c r="AN57" s="334">
        <v>70527</v>
      </c>
      <c r="AO57" s="335">
        <v>-64.3</v>
      </c>
      <c r="AP57" s="336">
        <v>96469</v>
      </c>
      <c r="AQ57" s="337">
        <v>4.0999999999999996</v>
      </c>
      <c r="AR57" s="338">
        <v>-68.400000000000006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570</v>
      </c>
      <c r="AM58" s="341">
        <v>740032</v>
      </c>
      <c r="AN58" s="342">
        <v>34103</v>
      </c>
      <c r="AO58" s="343">
        <v>-72.2</v>
      </c>
      <c r="AP58" s="344">
        <v>49775</v>
      </c>
      <c r="AQ58" s="345">
        <v>3.7</v>
      </c>
      <c r="AR58" s="346">
        <v>-75.900000000000006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574</v>
      </c>
      <c r="AL59" s="325"/>
      <c r="AM59" s="333">
        <v>2124569</v>
      </c>
      <c r="AN59" s="334">
        <v>99423</v>
      </c>
      <c r="AO59" s="335">
        <v>41</v>
      </c>
      <c r="AP59" s="336">
        <v>85743</v>
      </c>
      <c r="AQ59" s="337">
        <v>-11.1</v>
      </c>
      <c r="AR59" s="338">
        <v>52.1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570</v>
      </c>
      <c r="AM60" s="341">
        <v>1114530</v>
      </c>
      <c r="AN60" s="342">
        <v>52156</v>
      </c>
      <c r="AO60" s="343">
        <v>52.9</v>
      </c>
      <c r="AP60" s="344">
        <v>45231</v>
      </c>
      <c r="AQ60" s="345">
        <v>-9.1</v>
      </c>
      <c r="AR60" s="346">
        <v>62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575</v>
      </c>
      <c r="AL61" s="347"/>
      <c r="AM61" s="348">
        <v>2740389</v>
      </c>
      <c r="AN61" s="349">
        <v>123402</v>
      </c>
      <c r="AO61" s="350">
        <v>4.3</v>
      </c>
      <c r="AP61" s="351">
        <v>90820</v>
      </c>
      <c r="AQ61" s="352">
        <v>-0.5</v>
      </c>
      <c r="AR61" s="338">
        <v>4.8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570</v>
      </c>
      <c r="AM62" s="341">
        <v>1488708</v>
      </c>
      <c r="AN62" s="342">
        <v>67063</v>
      </c>
      <c r="AO62" s="343">
        <v>17.7</v>
      </c>
      <c r="AP62" s="344">
        <v>47169</v>
      </c>
      <c r="AQ62" s="345">
        <v>0.1</v>
      </c>
      <c r="AR62" s="346">
        <v>17.600000000000001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V/d+Rn9dtJigeMXNcXO93MDfCx3/EmFC62WCGgvl69CIhpiWCY/SbzU/EUZXD03Z4mJRVg3fjbDmmYOb3Kk7g==" saltValue="TiPAkoWZ6NyO7EkJTBy7i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577</v>
      </c>
    </row>
    <row r="120" spans="125:125" ht="13.5" hidden="1" customHeight="1" x14ac:dyDescent="0.15"/>
    <row r="121" spans="125:125" ht="13.5" hidden="1" customHeight="1" x14ac:dyDescent="0.15">
      <c r="DU121" s="259"/>
    </row>
  </sheetData>
  <sheetProtection algorithmName="SHA-512" hashValue="aNXXnOQAVdPJ7eu7XmKCTwtuw0k5LpQoe1Bzm9/Izirza1fGcdm9WS/B7WfhnngL6BbI5JGItJELKkYx9xB3gA==" saltValue="IKThvY5m6Xkj1NngE+GK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578</v>
      </c>
    </row>
  </sheetData>
  <sheetProtection algorithmName="SHA-512" hashValue="ynrjWwLkKQg8V2SejNi5j3C3yXDwfks8xvh6HZ83wpeQpZefEKrvdaBzS7UoHdk4jWRxQevjmXBPOiJb2mubEw==" saltValue="/qTV+mG3dr6ukh4oYZxw8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175" t="s">
        <v>3</v>
      </c>
      <c r="D47" s="1175"/>
      <c r="E47" s="1176"/>
      <c r="F47" s="11">
        <v>11.85</v>
      </c>
      <c r="G47" s="12">
        <v>10.75</v>
      </c>
      <c r="H47" s="12">
        <v>12.76</v>
      </c>
      <c r="I47" s="12">
        <v>20.57</v>
      </c>
      <c r="J47" s="13">
        <v>27.13</v>
      </c>
    </row>
    <row r="48" spans="2:10" ht="57.75" customHeight="1" x14ac:dyDescent="0.15">
      <c r="B48" s="14"/>
      <c r="C48" s="1177" t="s">
        <v>4</v>
      </c>
      <c r="D48" s="1177"/>
      <c r="E48" s="1178"/>
      <c r="F48" s="15">
        <v>6.38</v>
      </c>
      <c r="G48" s="16">
        <v>8.2799999999999994</v>
      </c>
      <c r="H48" s="16">
        <v>5.88</v>
      </c>
      <c r="I48" s="16">
        <v>7.02</v>
      </c>
      <c r="J48" s="17">
        <v>7.18</v>
      </c>
    </row>
    <row r="49" spans="2:10" ht="57.75" customHeight="1" thickBot="1" x14ac:dyDescent="0.2">
      <c r="B49" s="18"/>
      <c r="C49" s="1179" t="s">
        <v>5</v>
      </c>
      <c r="D49" s="1179"/>
      <c r="E49" s="1180"/>
      <c r="F49" s="19" t="s">
        <v>584</v>
      </c>
      <c r="G49" s="20">
        <v>0.5</v>
      </c>
      <c r="H49" s="20">
        <v>0.71</v>
      </c>
      <c r="I49" s="20">
        <v>9.56</v>
      </c>
      <c r="J49" s="21">
        <v>9.24</v>
      </c>
    </row>
    <row r="50" spans="2:10" x14ac:dyDescent="0.15"/>
  </sheetData>
  <sheetProtection algorithmName="SHA-512" hashValue="dM+Obwpa/+kCW+Xoqju3fcMasAusWZ8+0pAsZgSNrPyctOLWNVAJqIR9M4oL81IRLqYc3+fpV5AahH+XlmyASQ==" saltValue="p0zaYZSQSmiwXTr7aLrG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187" t="s">
        <v>585</v>
      </c>
      <c r="D34" s="1187"/>
      <c r="E34" s="1188"/>
      <c r="F34" s="32">
        <v>6.35</v>
      </c>
      <c r="G34" s="33">
        <v>8.23</v>
      </c>
      <c r="H34" s="33">
        <v>5.86</v>
      </c>
      <c r="I34" s="33">
        <v>6.99</v>
      </c>
      <c r="J34" s="34">
        <v>7.16</v>
      </c>
      <c r="K34" s="22"/>
      <c r="L34" s="22"/>
      <c r="M34" s="22"/>
      <c r="N34" s="22"/>
      <c r="O34" s="22"/>
      <c r="P34" s="22"/>
    </row>
    <row r="35" spans="1:16" ht="39" customHeight="1" x14ac:dyDescent="0.15">
      <c r="A35" s="22"/>
      <c r="B35" s="35"/>
      <c r="C35" s="1181" t="s">
        <v>586</v>
      </c>
      <c r="D35" s="1182"/>
      <c r="E35" s="1183"/>
      <c r="F35" s="36">
        <v>6.17</v>
      </c>
      <c r="G35" s="37">
        <v>6.59</v>
      </c>
      <c r="H35" s="37">
        <v>6.47</v>
      </c>
      <c r="I35" s="37">
        <v>6.08</v>
      </c>
      <c r="J35" s="38">
        <v>6.88</v>
      </c>
      <c r="K35" s="22"/>
      <c r="L35" s="22"/>
      <c r="M35" s="22"/>
      <c r="N35" s="22"/>
      <c r="O35" s="22"/>
      <c r="P35" s="22"/>
    </row>
    <row r="36" spans="1:16" ht="39" customHeight="1" x14ac:dyDescent="0.15">
      <c r="A36" s="22"/>
      <c r="B36" s="35"/>
      <c r="C36" s="1181" t="s">
        <v>587</v>
      </c>
      <c r="D36" s="1182"/>
      <c r="E36" s="1183"/>
      <c r="F36" s="36">
        <v>5.18</v>
      </c>
      <c r="G36" s="37">
        <v>5.51</v>
      </c>
      <c r="H36" s="37">
        <v>4.5199999999999996</v>
      </c>
      <c r="I36" s="37">
        <v>5</v>
      </c>
      <c r="J36" s="38">
        <v>5.81</v>
      </c>
      <c r="K36" s="22"/>
      <c r="L36" s="22"/>
      <c r="M36" s="22"/>
      <c r="N36" s="22"/>
      <c r="O36" s="22"/>
      <c r="P36" s="22"/>
    </row>
    <row r="37" spans="1:16" ht="39" customHeight="1" x14ac:dyDescent="0.15">
      <c r="A37" s="22"/>
      <c r="B37" s="35"/>
      <c r="C37" s="1181" t="s">
        <v>588</v>
      </c>
      <c r="D37" s="1182"/>
      <c r="E37" s="1183"/>
      <c r="F37" s="36">
        <v>0.85</v>
      </c>
      <c r="G37" s="37">
        <v>1.1000000000000001</v>
      </c>
      <c r="H37" s="37">
        <v>1.1599999999999999</v>
      </c>
      <c r="I37" s="37">
        <v>1.18</v>
      </c>
      <c r="J37" s="38">
        <v>1.27</v>
      </c>
      <c r="K37" s="22"/>
      <c r="L37" s="22"/>
      <c r="M37" s="22"/>
      <c r="N37" s="22"/>
      <c r="O37" s="22"/>
      <c r="P37" s="22"/>
    </row>
    <row r="38" spans="1:16" ht="39" customHeight="1" x14ac:dyDescent="0.15">
      <c r="A38" s="22"/>
      <c r="B38" s="35"/>
      <c r="C38" s="1181" t="s">
        <v>589</v>
      </c>
      <c r="D38" s="1182"/>
      <c r="E38" s="1183"/>
      <c r="F38" s="36">
        <v>0.86</v>
      </c>
      <c r="G38" s="37">
        <v>0.44</v>
      </c>
      <c r="H38" s="37">
        <v>0.54</v>
      </c>
      <c r="I38" s="37">
        <v>0.53</v>
      </c>
      <c r="J38" s="38">
        <v>0.92</v>
      </c>
      <c r="K38" s="22"/>
      <c r="L38" s="22"/>
      <c r="M38" s="22"/>
      <c r="N38" s="22"/>
      <c r="O38" s="22"/>
      <c r="P38" s="22"/>
    </row>
    <row r="39" spans="1:16" ht="39" customHeight="1" x14ac:dyDescent="0.15">
      <c r="A39" s="22"/>
      <c r="B39" s="35"/>
      <c r="C39" s="1181" t="s">
        <v>590</v>
      </c>
      <c r="D39" s="1182"/>
      <c r="E39" s="1183"/>
      <c r="F39" s="36">
        <v>0.89</v>
      </c>
      <c r="G39" s="37">
        <v>0.27</v>
      </c>
      <c r="H39" s="37">
        <v>0.08</v>
      </c>
      <c r="I39" s="37">
        <v>0.24</v>
      </c>
      <c r="J39" s="38">
        <v>0.27</v>
      </c>
      <c r="K39" s="22"/>
      <c r="L39" s="22"/>
      <c r="M39" s="22"/>
      <c r="N39" s="22"/>
      <c r="O39" s="22"/>
      <c r="P39" s="22"/>
    </row>
    <row r="40" spans="1:16" ht="39" customHeight="1" x14ac:dyDescent="0.15">
      <c r="A40" s="22"/>
      <c r="B40" s="35"/>
      <c r="C40" s="1181" t="s">
        <v>591</v>
      </c>
      <c r="D40" s="1182"/>
      <c r="E40" s="1183"/>
      <c r="F40" s="36">
        <v>0</v>
      </c>
      <c r="G40" s="37">
        <v>0</v>
      </c>
      <c r="H40" s="37">
        <v>0</v>
      </c>
      <c r="I40" s="37">
        <v>0</v>
      </c>
      <c r="J40" s="38">
        <v>0.15</v>
      </c>
      <c r="K40" s="22"/>
      <c r="L40" s="22"/>
      <c r="M40" s="22"/>
      <c r="N40" s="22"/>
      <c r="O40" s="22"/>
      <c r="P40" s="22"/>
    </row>
    <row r="41" spans="1:16" ht="39" customHeight="1" x14ac:dyDescent="0.15">
      <c r="A41" s="22"/>
      <c r="B41" s="35"/>
      <c r="C41" s="1181" t="s">
        <v>592</v>
      </c>
      <c r="D41" s="1182"/>
      <c r="E41" s="1183"/>
      <c r="F41" s="36">
        <v>0.09</v>
      </c>
      <c r="G41" s="37">
        <v>0.05</v>
      </c>
      <c r="H41" s="37">
        <v>0.1</v>
      </c>
      <c r="I41" s="37">
        <v>0.06</v>
      </c>
      <c r="J41" s="38">
        <v>0.08</v>
      </c>
      <c r="K41" s="22"/>
      <c r="L41" s="22"/>
      <c r="M41" s="22"/>
      <c r="N41" s="22"/>
      <c r="O41" s="22"/>
      <c r="P41" s="22"/>
    </row>
    <row r="42" spans="1:16" ht="39" customHeight="1" x14ac:dyDescent="0.15">
      <c r="A42" s="22"/>
      <c r="B42" s="39"/>
      <c r="C42" s="1181" t="s">
        <v>593</v>
      </c>
      <c r="D42" s="1182"/>
      <c r="E42" s="1183"/>
      <c r="F42" s="36" t="s">
        <v>538</v>
      </c>
      <c r="G42" s="37" t="s">
        <v>538</v>
      </c>
      <c r="H42" s="37" t="s">
        <v>538</v>
      </c>
      <c r="I42" s="37" t="s">
        <v>538</v>
      </c>
      <c r="J42" s="38" t="s">
        <v>538</v>
      </c>
      <c r="K42" s="22"/>
      <c r="L42" s="22"/>
      <c r="M42" s="22"/>
      <c r="N42" s="22"/>
      <c r="O42" s="22"/>
      <c r="P42" s="22"/>
    </row>
    <row r="43" spans="1:16" ht="39" customHeight="1" thickBot="1" x14ac:dyDescent="0.2">
      <c r="A43" s="22"/>
      <c r="B43" s="40"/>
      <c r="C43" s="1184" t="s">
        <v>594</v>
      </c>
      <c r="D43" s="1185"/>
      <c r="E43" s="1186"/>
      <c r="F43" s="41">
        <v>0.3</v>
      </c>
      <c r="G43" s="42">
        <v>0.18</v>
      </c>
      <c r="H43" s="42">
        <v>0.13</v>
      </c>
      <c r="I43" s="42">
        <v>0.2</v>
      </c>
      <c r="J43" s="43">
        <v>0.18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9XQRv+iQccV4t+A0EwKaBwYMLuUDPuXIWZSwiE2dUDT0Mw/xRXgAs4rW1jByOBGXZAe3NgAF0R129o4jYBj1w==" saltValue="KJ+hQphhkODXRAOCIWLv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2008</v>
      </c>
      <c r="L45" s="60">
        <v>2037</v>
      </c>
      <c r="M45" s="60">
        <v>1970</v>
      </c>
      <c r="N45" s="60">
        <v>1991</v>
      </c>
      <c r="O45" s="61">
        <v>2004</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538</v>
      </c>
      <c r="L46" s="64" t="s">
        <v>538</v>
      </c>
      <c r="M46" s="64" t="s">
        <v>538</v>
      </c>
      <c r="N46" s="64" t="s">
        <v>538</v>
      </c>
      <c r="O46" s="65" t="s">
        <v>538</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538</v>
      </c>
      <c r="L47" s="64" t="s">
        <v>538</v>
      </c>
      <c r="M47" s="64" t="s">
        <v>538</v>
      </c>
      <c r="N47" s="64" t="s">
        <v>538</v>
      </c>
      <c r="O47" s="65" t="s">
        <v>538</v>
      </c>
      <c r="P47" s="48"/>
      <c r="Q47" s="48"/>
      <c r="R47" s="48"/>
      <c r="S47" s="48"/>
      <c r="T47" s="48"/>
      <c r="U47" s="48"/>
    </row>
    <row r="48" spans="1:21" ht="30.75" customHeight="1" x14ac:dyDescent="0.15">
      <c r="A48" s="48"/>
      <c r="B48" s="1214"/>
      <c r="C48" s="1215"/>
      <c r="D48" s="62"/>
      <c r="E48" s="1191" t="s">
        <v>15</v>
      </c>
      <c r="F48" s="1191"/>
      <c r="G48" s="1191"/>
      <c r="H48" s="1191"/>
      <c r="I48" s="1191"/>
      <c r="J48" s="1192"/>
      <c r="K48" s="63">
        <v>476</v>
      </c>
      <c r="L48" s="64">
        <v>448</v>
      </c>
      <c r="M48" s="64">
        <v>460</v>
      </c>
      <c r="N48" s="64">
        <v>520</v>
      </c>
      <c r="O48" s="65">
        <v>471</v>
      </c>
      <c r="P48" s="48"/>
      <c r="Q48" s="48"/>
      <c r="R48" s="48"/>
      <c r="S48" s="48"/>
      <c r="T48" s="48"/>
      <c r="U48" s="48"/>
    </row>
    <row r="49" spans="1:21" ht="30.75" customHeight="1" x14ac:dyDescent="0.15">
      <c r="A49" s="48"/>
      <c r="B49" s="1214"/>
      <c r="C49" s="1215"/>
      <c r="D49" s="62"/>
      <c r="E49" s="1191" t="s">
        <v>16</v>
      </c>
      <c r="F49" s="1191"/>
      <c r="G49" s="1191"/>
      <c r="H49" s="1191"/>
      <c r="I49" s="1191"/>
      <c r="J49" s="1192"/>
      <c r="K49" s="63">
        <v>198</v>
      </c>
      <c r="L49" s="64">
        <v>36</v>
      </c>
      <c r="M49" s="64">
        <v>1</v>
      </c>
      <c r="N49" s="64">
        <v>16</v>
      </c>
      <c r="O49" s="65">
        <v>50</v>
      </c>
      <c r="P49" s="48"/>
      <c r="Q49" s="48"/>
      <c r="R49" s="48"/>
      <c r="S49" s="48"/>
      <c r="T49" s="48"/>
      <c r="U49" s="48"/>
    </row>
    <row r="50" spans="1:21" ht="30.75" customHeight="1" x14ac:dyDescent="0.15">
      <c r="A50" s="48"/>
      <c r="B50" s="1214"/>
      <c r="C50" s="1215"/>
      <c r="D50" s="62"/>
      <c r="E50" s="1191" t="s">
        <v>17</v>
      </c>
      <c r="F50" s="1191"/>
      <c r="G50" s="1191"/>
      <c r="H50" s="1191"/>
      <c r="I50" s="1191"/>
      <c r="J50" s="1192"/>
      <c r="K50" s="63">
        <v>56</v>
      </c>
      <c r="L50" s="64">
        <v>49</v>
      </c>
      <c r="M50" s="64">
        <v>37</v>
      </c>
      <c r="N50" s="64">
        <v>29</v>
      </c>
      <c r="O50" s="65">
        <v>21</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0</v>
      </c>
      <c r="M51" s="64">
        <v>0</v>
      </c>
      <c r="N51" s="64">
        <v>0</v>
      </c>
      <c r="O51" s="65">
        <v>1</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1792</v>
      </c>
      <c r="L52" s="64">
        <v>1719</v>
      </c>
      <c r="M52" s="64">
        <v>1656</v>
      </c>
      <c r="N52" s="64">
        <v>1684</v>
      </c>
      <c r="O52" s="65">
        <v>1673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946</v>
      </c>
      <c r="L53" s="69">
        <v>851</v>
      </c>
      <c r="M53" s="69">
        <v>812</v>
      </c>
      <c r="N53" s="69">
        <v>872</v>
      </c>
      <c r="O53" s="70">
        <v>874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595</v>
      </c>
      <c r="P56" s="48"/>
      <c r="Q56" s="48"/>
      <c r="R56" s="48"/>
      <c r="S56" s="48"/>
      <c r="T56" s="48"/>
      <c r="U56" s="48"/>
    </row>
    <row r="57" spans="1:21" ht="31.5" customHeight="1" thickBot="1" x14ac:dyDescent="0.2">
      <c r="A57" s="48"/>
      <c r="B57" s="76"/>
      <c r="C57" s="77"/>
      <c r="D57" s="77"/>
      <c r="E57" s="78"/>
      <c r="F57" s="78"/>
      <c r="G57" s="78"/>
      <c r="H57" s="78"/>
      <c r="I57" s="78"/>
      <c r="J57" s="79" t="s">
        <v>2</v>
      </c>
      <c r="K57" s="80" t="s">
        <v>596</v>
      </c>
      <c r="L57" s="81" t="s">
        <v>597</v>
      </c>
      <c r="M57" s="81" t="s">
        <v>598</v>
      </c>
      <c r="N57" s="81" t="s">
        <v>599</v>
      </c>
      <c r="O57" s="82" t="s">
        <v>600</v>
      </c>
      <c r="P57" s="48"/>
      <c r="Q57" s="48"/>
      <c r="R57" s="48"/>
      <c r="S57" s="48"/>
      <c r="T57" s="48"/>
      <c r="U57" s="48"/>
    </row>
    <row r="58" spans="1:21" ht="31.5" customHeight="1" x14ac:dyDescent="0.15">
      <c r="B58" s="1197" t="s">
        <v>26</v>
      </c>
      <c r="C58" s="1198"/>
      <c r="D58" s="1203" t="s">
        <v>27</v>
      </c>
      <c r="E58" s="1204"/>
      <c r="F58" s="1204"/>
      <c r="G58" s="1204"/>
      <c r="H58" s="1204"/>
      <c r="I58" s="1204"/>
      <c r="J58" s="1205"/>
      <c r="K58" s="83" t="s">
        <v>601</v>
      </c>
      <c r="L58" s="84" t="s">
        <v>601</v>
      </c>
      <c r="M58" s="84" t="s">
        <v>601</v>
      </c>
      <c r="N58" s="84" t="s">
        <v>601</v>
      </c>
      <c r="O58" s="85" t="s">
        <v>601</v>
      </c>
    </row>
    <row r="59" spans="1:21" ht="31.5" customHeight="1" x14ac:dyDescent="0.15">
      <c r="B59" s="1199"/>
      <c r="C59" s="1200"/>
      <c r="D59" s="1206" t="s">
        <v>28</v>
      </c>
      <c r="E59" s="1207"/>
      <c r="F59" s="1207"/>
      <c r="G59" s="1207"/>
      <c r="H59" s="1207"/>
      <c r="I59" s="1207"/>
      <c r="J59" s="1208"/>
      <c r="K59" s="86" t="s">
        <v>601</v>
      </c>
      <c r="L59" s="87" t="s">
        <v>601</v>
      </c>
      <c r="M59" s="87" t="s">
        <v>601</v>
      </c>
      <c r="N59" s="87" t="s">
        <v>601</v>
      </c>
      <c r="O59" s="88" t="s">
        <v>601</v>
      </c>
    </row>
    <row r="60" spans="1:21" ht="31.5" customHeight="1" thickBot="1" x14ac:dyDescent="0.2">
      <c r="B60" s="1201"/>
      <c r="C60" s="1202"/>
      <c r="D60" s="1209" t="s">
        <v>29</v>
      </c>
      <c r="E60" s="1210"/>
      <c r="F60" s="1210"/>
      <c r="G60" s="1210"/>
      <c r="H60" s="1210"/>
      <c r="I60" s="1210"/>
      <c r="J60" s="1211"/>
      <c r="K60" s="89" t="s">
        <v>601</v>
      </c>
      <c r="L60" s="90" t="s">
        <v>601</v>
      </c>
      <c r="M60" s="90" t="s">
        <v>601</v>
      </c>
      <c r="N60" s="90" t="s">
        <v>601</v>
      </c>
      <c r="O60" s="91" t="s">
        <v>601</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Z3CbV8Tg/OzYslrOqDF8Jr80L5CujUX8PuWAk2xrkUvKdmelS3ZuM8FogGxPEa4lqCJbi/B+wr1HABo+C9kbA==" saltValue="xab4xUaNNUwV5z7z6j4gH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579</v>
      </c>
      <c r="J40" s="103" t="s">
        <v>580</v>
      </c>
      <c r="K40" s="103" t="s">
        <v>581</v>
      </c>
      <c r="L40" s="103" t="s">
        <v>582</v>
      </c>
      <c r="M40" s="104" t="s">
        <v>583</v>
      </c>
    </row>
    <row r="41" spans="2:13" ht="27.75" customHeight="1" x14ac:dyDescent="0.15">
      <c r="B41" s="1232" t="s">
        <v>32</v>
      </c>
      <c r="C41" s="1233"/>
      <c r="D41" s="105"/>
      <c r="E41" s="1234" t="s">
        <v>33</v>
      </c>
      <c r="F41" s="1234"/>
      <c r="G41" s="1234"/>
      <c r="H41" s="1235"/>
      <c r="I41" s="355">
        <v>19953</v>
      </c>
      <c r="J41" s="356">
        <v>19712</v>
      </c>
      <c r="K41" s="356">
        <v>20129</v>
      </c>
      <c r="L41" s="356">
        <v>19184</v>
      </c>
      <c r="M41" s="357">
        <v>18155</v>
      </c>
    </row>
    <row r="42" spans="2:13" ht="27.75" customHeight="1" x14ac:dyDescent="0.15">
      <c r="B42" s="1222"/>
      <c r="C42" s="1223"/>
      <c r="D42" s="106"/>
      <c r="E42" s="1226" t="s">
        <v>34</v>
      </c>
      <c r="F42" s="1226"/>
      <c r="G42" s="1226"/>
      <c r="H42" s="1227"/>
      <c r="I42" s="358">
        <v>186</v>
      </c>
      <c r="J42" s="359">
        <v>138</v>
      </c>
      <c r="K42" s="359">
        <v>101</v>
      </c>
      <c r="L42" s="359">
        <v>72</v>
      </c>
      <c r="M42" s="360">
        <v>51</v>
      </c>
    </row>
    <row r="43" spans="2:13" ht="27.75" customHeight="1" x14ac:dyDescent="0.15">
      <c r="B43" s="1222"/>
      <c r="C43" s="1223"/>
      <c r="D43" s="106"/>
      <c r="E43" s="1226" t="s">
        <v>35</v>
      </c>
      <c r="F43" s="1226"/>
      <c r="G43" s="1226"/>
      <c r="H43" s="1227"/>
      <c r="I43" s="358">
        <v>4702</v>
      </c>
      <c r="J43" s="359">
        <v>4505</v>
      </c>
      <c r="K43" s="359">
        <v>4283</v>
      </c>
      <c r="L43" s="359">
        <v>4079</v>
      </c>
      <c r="M43" s="360">
        <v>3857</v>
      </c>
    </row>
    <row r="44" spans="2:13" ht="27.75" customHeight="1" x14ac:dyDescent="0.15">
      <c r="B44" s="1222"/>
      <c r="C44" s="1223"/>
      <c r="D44" s="106"/>
      <c r="E44" s="1226" t="s">
        <v>36</v>
      </c>
      <c r="F44" s="1226"/>
      <c r="G44" s="1226"/>
      <c r="H44" s="1227"/>
      <c r="I44" s="358">
        <v>631</v>
      </c>
      <c r="J44" s="359">
        <v>602</v>
      </c>
      <c r="K44" s="359">
        <v>602</v>
      </c>
      <c r="L44" s="359">
        <v>587</v>
      </c>
      <c r="M44" s="360">
        <v>538</v>
      </c>
    </row>
    <row r="45" spans="2:13" ht="27.75" customHeight="1" x14ac:dyDescent="0.15">
      <c r="B45" s="1222"/>
      <c r="C45" s="1223"/>
      <c r="D45" s="106"/>
      <c r="E45" s="1226" t="s">
        <v>37</v>
      </c>
      <c r="F45" s="1226"/>
      <c r="G45" s="1226"/>
      <c r="H45" s="1227"/>
      <c r="I45" s="358">
        <v>3141</v>
      </c>
      <c r="J45" s="359">
        <v>3166</v>
      </c>
      <c r="K45" s="359">
        <v>3243</v>
      </c>
      <c r="L45" s="359">
        <v>3191</v>
      </c>
      <c r="M45" s="360">
        <v>3189</v>
      </c>
    </row>
    <row r="46" spans="2:13" ht="27.75" customHeight="1" x14ac:dyDescent="0.15">
      <c r="B46" s="1222"/>
      <c r="C46" s="1223"/>
      <c r="D46" s="107"/>
      <c r="E46" s="1226" t="s">
        <v>38</v>
      </c>
      <c r="F46" s="1226"/>
      <c r="G46" s="1226"/>
      <c r="H46" s="1227"/>
      <c r="I46" s="358">
        <v>8</v>
      </c>
      <c r="J46" s="359">
        <v>13</v>
      </c>
      <c r="K46" s="359">
        <v>4</v>
      </c>
      <c r="L46" s="359">
        <v>4</v>
      </c>
      <c r="M46" s="360">
        <v>4</v>
      </c>
    </row>
    <row r="47" spans="2:13" ht="27.75" customHeight="1" x14ac:dyDescent="0.15">
      <c r="B47" s="1222"/>
      <c r="C47" s="1223"/>
      <c r="D47" s="108"/>
      <c r="E47" s="1236" t="s">
        <v>39</v>
      </c>
      <c r="F47" s="1237"/>
      <c r="G47" s="1237"/>
      <c r="H47" s="1238"/>
      <c r="I47" s="358" t="s">
        <v>538</v>
      </c>
      <c r="J47" s="359" t="s">
        <v>538</v>
      </c>
      <c r="K47" s="359" t="s">
        <v>538</v>
      </c>
      <c r="L47" s="359" t="s">
        <v>538</v>
      </c>
      <c r="M47" s="360" t="s">
        <v>538</v>
      </c>
    </row>
    <row r="48" spans="2:13" ht="27.75" customHeight="1" x14ac:dyDescent="0.15">
      <c r="B48" s="1222"/>
      <c r="C48" s="1223"/>
      <c r="D48" s="106"/>
      <c r="E48" s="1226" t="s">
        <v>40</v>
      </c>
      <c r="F48" s="1226"/>
      <c r="G48" s="1226"/>
      <c r="H48" s="1227"/>
      <c r="I48" s="358" t="s">
        <v>538</v>
      </c>
      <c r="J48" s="359" t="s">
        <v>538</v>
      </c>
      <c r="K48" s="359" t="s">
        <v>538</v>
      </c>
      <c r="L48" s="359" t="s">
        <v>538</v>
      </c>
      <c r="M48" s="360" t="s">
        <v>538</v>
      </c>
    </row>
    <row r="49" spans="2:13" ht="27.75" customHeight="1" x14ac:dyDescent="0.15">
      <c r="B49" s="1224"/>
      <c r="C49" s="1225"/>
      <c r="D49" s="106"/>
      <c r="E49" s="1226" t="s">
        <v>41</v>
      </c>
      <c r="F49" s="1226"/>
      <c r="G49" s="1226"/>
      <c r="H49" s="1227"/>
      <c r="I49" s="358" t="s">
        <v>538</v>
      </c>
      <c r="J49" s="359" t="s">
        <v>538</v>
      </c>
      <c r="K49" s="359" t="s">
        <v>538</v>
      </c>
      <c r="L49" s="359" t="s">
        <v>538</v>
      </c>
      <c r="M49" s="360" t="s">
        <v>538</v>
      </c>
    </row>
    <row r="50" spans="2:13" ht="27.75" customHeight="1" x14ac:dyDescent="0.15">
      <c r="B50" s="1220" t="s">
        <v>42</v>
      </c>
      <c r="C50" s="1221"/>
      <c r="D50" s="109"/>
      <c r="E50" s="1226" t="s">
        <v>43</v>
      </c>
      <c r="F50" s="1226"/>
      <c r="G50" s="1226"/>
      <c r="H50" s="1227"/>
      <c r="I50" s="358">
        <v>4462</v>
      </c>
      <c r="J50" s="359">
        <v>4186</v>
      </c>
      <c r="K50" s="359">
        <v>4493</v>
      </c>
      <c r="L50" s="359">
        <v>5636</v>
      </c>
      <c r="M50" s="360">
        <v>6285</v>
      </c>
    </row>
    <row r="51" spans="2:13" ht="27.75" customHeight="1" x14ac:dyDescent="0.15">
      <c r="B51" s="1222"/>
      <c r="C51" s="1223"/>
      <c r="D51" s="106"/>
      <c r="E51" s="1226" t="s">
        <v>44</v>
      </c>
      <c r="F51" s="1226"/>
      <c r="G51" s="1226"/>
      <c r="H51" s="1227"/>
      <c r="I51" s="358">
        <v>1033</v>
      </c>
      <c r="J51" s="359">
        <v>909</v>
      </c>
      <c r="K51" s="359">
        <v>869</v>
      </c>
      <c r="L51" s="359">
        <v>827</v>
      </c>
      <c r="M51" s="360">
        <v>751</v>
      </c>
    </row>
    <row r="52" spans="2:13" ht="27.75" customHeight="1" x14ac:dyDescent="0.15">
      <c r="B52" s="1224"/>
      <c r="C52" s="1225"/>
      <c r="D52" s="106"/>
      <c r="E52" s="1226" t="s">
        <v>45</v>
      </c>
      <c r="F52" s="1226"/>
      <c r="G52" s="1226"/>
      <c r="H52" s="1227"/>
      <c r="I52" s="358">
        <v>17278</v>
      </c>
      <c r="J52" s="359">
        <v>16982</v>
      </c>
      <c r="K52" s="359">
        <v>16985</v>
      </c>
      <c r="L52" s="359">
        <v>16715</v>
      </c>
      <c r="M52" s="360">
        <v>15854</v>
      </c>
    </row>
    <row r="53" spans="2:13" ht="27.75" customHeight="1" thickBot="1" x14ac:dyDescent="0.2">
      <c r="B53" s="1228" t="s">
        <v>46</v>
      </c>
      <c r="C53" s="1229"/>
      <c r="D53" s="110"/>
      <c r="E53" s="1230" t="s">
        <v>47</v>
      </c>
      <c r="F53" s="1230"/>
      <c r="G53" s="1230"/>
      <c r="H53" s="1231"/>
      <c r="I53" s="361">
        <v>5848</v>
      </c>
      <c r="J53" s="362">
        <v>6059</v>
      </c>
      <c r="K53" s="362">
        <v>6016</v>
      </c>
      <c r="L53" s="362">
        <v>3940</v>
      </c>
      <c r="M53" s="363">
        <v>2904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so84CgQhHyARl1k0eqcJOx0dG/9eZ3mvlFEAw5NTwGuCK52xPPKYCnfnU/aBQhhfHE7UyWH7dU48zeDaojSz8A==" saltValue="uuQmsK1/PP5YvqTjRnNa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581</v>
      </c>
      <c r="G54" s="119" t="s">
        <v>582</v>
      </c>
      <c r="H54" s="120" t="s">
        <v>583</v>
      </c>
    </row>
    <row r="55" spans="2:8" ht="52.5" customHeight="1" x14ac:dyDescent="0.15">
      <c r="B55" s="121"/>
      <c r="C55" s="1247" t="s">
        <v>50</v>
      </c>
      <c r="D55" s="1247"/>
      <c r="E55" s="1248"/>
      <c r="F55" s="122">
        <v>1203</v>
      </c>
      <c r="G55" s="122">
        <v>2003</v>
      </c>
      <c r="H55" s="123">
        <v>2521</v>
      </c>
    </row>
    <row r="56" spans="2:8" ht="52.5" customHeight="1" x14ac:dyDescent="0.15">
      <c r="B56" s="124"/>
      <c r="C56" s="1249" t="s">
        <v>51</v>
      </c>
      <c r="D56" s="1249"/>
      <c r="E56" s="1250"/>
      <c r="F56" s="125">
        <v>737</v>
      </c>
      <c r="G56" s="125">
        <v>841</v>
      </c>
      <c r="H56" s="126">
        <v>613</v>
      </c>
    </row>
    <row r="57" spans="2:8" ht="53.25" customHeight="1" x14ac:dyDescent="0.15">
      <c r="B57" s="124"/>
      <c r="C57" s="1251" t="s">
        <v>52</v>
      </c>
      <c r="D57" s="1251"/>
      <c r="E57" s="1252"/>
      <c r="F57" s="127">
        <v>4029</v>
      </c>
      <c r="G57" s="127">
        <v>4231</v>
      </c>
      <c r="H57" s="128">
        <v>4585</v>
      </c>
    </row>
    <row r="58" spans="2:8" ht="45.75" customHeight="1" x14ac:dyDescent="0.15">
      <c r="B58" s="129"/>
      <c r="C58" s="1239" t="s">
        <v>613</v>
      </c>
      <c r="D58" s="1240"/>
      <c r="E58" s="1241"/>
      <c r="F58" s="130">
        <v>1409</v>
      </c>
      <c r="G58" s="130">
        <v>1421</v>
      </c>
      <c r="H58" s="131">
        <v>1431</v>
      </c>
    </row>
    <row r="59" spans="2:8" ht="45.75" customHeight="1" x14ac:dyDescent="0.15">
      <c r="B59" s="129"/>
      <c r="C59" s="1239" t="s">
        <v>614</v>
      </c>
      <c r="D59" s="1240"/>
      <c r="E59" s="1241"/>
      <c r="F59" s="130">
        <v>627</v>
      </c>
      <c r="G59" s="130">
        <v>813</v>
      </c>
      <c r="H59" s="131">
        <v>1068</v>
      </c>
    </row>
    <row r="60" spans="2:8" ht="45.75" customHeight="1" x14ac:dyDescent="0.15">
      <c r="B60" s="129"/>
      <c r="C60" s="1239" t="s">
        <v>615</v>
      </c>
      <c r="D60" s="1240"/>
      <c r="E60" s="1241"/>
      <c r="F60" s="130">
        <v>604</v>
      </c>
      <c r="G60" s="130">
        <v>537</v>
      </c>
      <c r="H60" s="131">
        <v>555</v>
      </c>
    </row>
    <row r="61" spans="2:8" ht="45.75" customHeight="1" x14ac:dyDescent="0.15">
      <c r="B61" s="129"/>
      <c r="C61" s="1239" t="s">
        <v>616</v>
      </c>
      <c r="D61" s="1240"/>
      <c r="E61" s="1241"/>
      <c r="F61" s="130">
        <v>474</v>
      </c>
      <c r="G61" s="130">
        <v>495</v>
      </c>
      <c r="H61" s="131">
        <v>522</v>
      </c>
    </row>
    <row r="62" spans="2:8" ht="45.75" customHeight="1" thickBot="1" x14ac:dyDescent="0.2">
      <c r="B62" s="132"/>
      <c r="C62" s="1242" t="s">
        <v>617</v>
      </c>
      <c r="D62" s="1243"/>
      <c r="E62" s="1244"/>
      <c r="F62" s="133">
        <v>163</v>
      </c>
      <c r="G62" s="133">
        <v>201</v>
      </c>
      <c r="H62" s="134">
        <v>242</v>
      </c>
    </row>
    <row r="63" spans="2:8" ht="52.5" customHeight="1" thickBot="1" x14ac:dyDescent="0.2">
      <c r="B63" s="135"/>
      <c r="C63" s="1245" t="s">
        <v>53</v>
      </c>
      <c r="D63" s="1245"/>
      <c r="E63" s="1246"/>
      <c r="F63" s="136">
        <v>5968</v>
      </c>
      <c r="G63" s="136">
        <v>7076</v>
      </c>
      <c r="H63" s="137">
        <v>7719</v>
      </c>
    </row>
    <row r="64" spans="2:8" x14ac:dyDescent="0.15"/>
  </sheetData>
  <sheetProtection algorithmName="SHA-512" hashValue="MAGE7JNV0mqzFZC76SgAGUzhL00ig95XCFY8/w6pbvIO1tlQFSp2qGMijOj3Ef38g0syg858EcUTn0rPf2GyPQ==" saltValue="knDwY9BIEjr/atPHtbVQ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AN70" sqref="AN70"/>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620</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621</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579</v>
      </c>
      <c r="BQ50" s="1258"/>
      <c r="BR50" s="1258"/>
      <c r="BS50" s="1258"/>
      <c r="BT50" s="1258"/>
      <c r="BU50" s="1258"/>
      <c r="BV50" s="1258"/>
      <c r="BW50" s="1258"/>
      <c r="BX50" s="1258" t="s">
        <v>580</v>
      </c>
      <c r="BY50" s="1258"/>
      <c r="BZ50" s="1258"/>
      <c r="CA50" s="1258"/>
      <c r="CB50" s="1258"/>
      <c r="CC50" s="1258"/>
      <c r="CD50" s="1258"/>
      <c r="CE50" s="1258"/>
      <c r="CF50" s="1258" t="s">
        <v>581</v>
      </c>
      <c r="CG50" s="1258"/>
      <c r="CH50" s="1258"/>
      <c r="CI50" s="1258"/>
      <c r="CJ50" s="1258"/>
      <c r="CK50" s="1258"/>
      <c r="CL50" s="1258"/>
      <c r="CM50" s="1258"/>
      <c r="CN50" s="1258" t="s">
        <v>582</v>
      </c>
      <c r="CO50" s="1258"/>
      <c r="CP50" s="1258"/>
      <c r="CQ50" s="1258"/>
      <c r="CR50" s="1258"/>
      <c r="CS50" s="1258"/>
      <c r="CT50" s="1258"/>
      <c r="CU50" s="1258"/>
      <c r="CV50" s="1258" t="s">
        <v>583</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622</v>
      </c>
      <c r="AO51" s="1256"/>
      <c r="AP51" s="1256"/>
      <c r="AQ51" s="1256"/>
      <c r="AR51" s="1256"/>
      <c r="AS51" s="1256"/>
      <c r="AT51" s="1256"/>
      <c r="AU51" s="1256"/>
      <c r="AV51" s="1256"/>
      <c r="AW51" s="1256"/>
      <c r="AX51" s="1256"/>
      <c r="AY51" s="1256"/>
      <c r="AZ51" s="1256"/>
      <c r="BA51" s="1256"/>
      <c r="BB51" s="1256" t="s">
        <v>623</v>
      </c>
      <c r="BC51" s="1256"/>
      <c r="BD51" s="1256"/>
      <c r="BE51" s="1256"/>
      <c r="BF51" s="1256"/>
      <c r="BG51" s="1256"/>
      <c r="BH51" s="1256"/>
      <c r="BI51" s="1256"/>
      <c r="BJ51" s="1256"/>
      <c r="BK51" s="1256"/>
      <c r="BL51" s="1256"/>
      <c r="BM51" s="1256"/>
      <c r="BN51" s="1256"/>
      <c r="BO51" s="1256"/>
      <c r="BP51" s="1253">
        <v>79.400000000000006</v>
      </c>
      <c r="BQ51" s="1253"/>
      <c r="BR51" s="1253"/>
      <c r="BS51" s="1253"/>
      <c r="BT51" s="1253"/>
      <c r="BU51" s="1253"/>
      <c r="BV51" s="1253"/>
      <c r="BW51" s="1253"/>
      <c r="BX51" s="1253">
        <v>83.2</v>
      </c>
      <c r="BY51" s="1253"/>
      <c r="BZ51" s="1253"/>
      <c r="CA51" s="1253"/>
      <c r="CB51" s="1253"/>
      <c r="CC51" s="1253"/>
      <c r="CD51" s="1253"/>
      <c r="CE51" s="1253"/>
      <c r="CF51" s="1253">
        <v>76.2</v>
      </c>
      <c r="CG51" s="1253"/>
      <c r="CH51" s="1253"/>
      <c r="CI51" s="1253"/>
      <c r="CJ51" s="1253"/>
      <c r="CK51" s="1253"/>
      <c r="CL51" s="1253"/>
      <c r="CM51" s="1253"/>
      <c r="CN51" s="1253">
        <v>48.1</v>
      </c>
      <c r="CO51" s="1253"/>
      <c r="CP51" s="1253"/>
      <c r="CQ51" s="1253"/>
      <c r="CR51" s="1253"/>
      <c r="CS51" s="1253"/>
      <c r="CT51" s="1253"/>
      <c r="CU51" s="1253"/>
      <c r="CV51" s="1253">
        <v>37.5</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624</v>
      </c>
      <c r="BC53" s="1256"/>
      <c r="BD53" s="1256"/>
      <c r="BE53" s="1256"/>
      <c r="BF53" s="1256"/>
      <c r="BG53" s="1256"/>
      <c r="BH53" s="1256"/>
      <c r="BI53" s="1256"/>
      <c r="BJ53" s="1256"/>
      <c r="BK53" s="1256"/>
      <c r="BL53" s="1256"/>
      <c r="BM53" s="1256"/>
      <c r="BN53" s="1256"/>
      <c r="BO53" s="1256"/>
      <c r="BP53" s="1253">
        <v>60.7</v>
      </c>
      <c r="BQ53" s="1253"/>
      <c r="BR53" s="1253"/>
      <c r="BS53" s="1253"/>
      <c r="BT53" s="1253"/>
      <c r="BU53" s="1253"/>
      <c r="BV53" s="1253"/>
      <c r="BW53" s="1253"/>
      <c r="BX53" s="1253">
        <v>61.9</v>
      </c>
      <c r="BY53" s="1253"/>
      <c r="BZ53" s="1253"/>
      <c r="CA53" s="1253"/>
      <c r="CB53" s="1253"/>
      <c r="CC53" s="1253"/>
      <c r="CD53" s="1253"/>
      <c r="CE53" s="1253"/>
      <c r="CF53" s="1253">
        <v>60.5</v>
      </c>
      <c r="CG53" s="1253"/>
      <c r="CH53" s="1253"/>
      <c r="CI53" s="1253"/>
      <c r="CJ53" s="1253"/>
      <c r="CK53" s="1253"/>
      <c r="CL53" s="1253"/>
      <c r="CM53" s="1253"/>
      <c r="CN53" s="1253">
        <v>61.8</v>
      </c>
      <c r="CO53" s="1253"/>
      <c r="CP53" s="1253"/>
      <c r="CQ53" s="1253"/>
      <c r="CR53" s="1253"/>
      <c r="CS53" s="1253"/>
      <c r="CT53" s="1253"/>
      <c r="CU53" s="1253"/>
      <c r="CV53" s="1253">
        <v>62.7</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625</v>
      </c>
      <c r="AO55" s="1258"/>
      <c r="AP55" s="1258"/>
      <c r="AQ55" s="1258"/>
      <c r="AR55" s="1258"/>
      <c r="AS55" s="1258"/>
      <c r="AT55" s="1258"/>
      <c r="AU55" s="1258"/>
      <c r="AV55" s="1258"/>
      <c r="AW55" s="1258"/>
      <c r="AX55" s="1258"/>
      <c r="AY55" s="1258"/>
      <c r="AZ55" s="1258"/>
      <c r="BA55" s="1258"/>
      <c r="BB55" s="1256" t="s">
        <v>623</v>
      </c>
      <c r="BC55" s="1256"/>
      <c r="BD55" s="1256"/>
      <c r="BE55" s="1256"/>
      <c r="BF55" s="1256"/>
      <c r="BG55" s="1256"/>
      <c r="BH55" s="1256"/>
      <c r="BI55" s="1256"/>
      <c r="BJ55" s="1256"/>
      <c r="BK55" s="1256"/>
      <c r="BL55" s="1256"/>
      <c r="BM55" s="1256"/>
      <c r="BN55" s="1256"/>
      <c r="BO55" s="1256"/>
      <c r="BP55" s="1253">
        <v>48</v>
      </c>
      <c r="BQ55" s="1253"/>
      <c r="BR55" s="1253"/>
      <c r="BS55" s="1253"/>
      <c r="BT55" s="1253"/>
      <c r="BU55" s="1253"/>
      <c r="BV55" s="1253"/>
      <c r="BW55" s="1253"/>
      <c r="BX55" s="1253">
        <v>49.1</v>
      </c>
      <c r="BY55" s="1253"/>
      <c r="BZ55" s="1253"/>
      <c r="CA55" s="1253"/>
      <c r="CB55" s="1253"/>
      <c r="CC55" s="1253"/>
      <c r="CD55" s="1253"/>
      <c r="CE55" s="1253"/>
      <c r="CF55" s="1253">
        <v>41.5</v>
      </c>
      <c r="CG55" s="1253"/>
      <c r="CH55" s="1253"/>
      <c r="CI55" s="1253"/>
      <c r="CJ55" s="1253"/>
      <c r="CK55" s="1253"/>
      <c r="CL55" s="1253"/>
      <c r="CM55" s="1253"/>
      <c r="CN55" s="1253">
        <v>25.2</v>
      </c>
      <c r="CO55" s="1253"/>
      <c r="CP55" s="1253"/>
      <c r="CQ55" s="1253"/>
      <c r="CR55" s="1253"/>
      <c r="CS55" s="1253"/>
      <c r="CT55" s="1253"/>
      <c r="CU55" s="1253"/>
      <c r="CV55" s="1253">
        <v>15.7</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624</v>
      </c>
      <c r="BC57" s="1256"/>
      <c r="BD57" s="1256"/>
      <c r="BE57" s="1256"/>
      <c r="BF57" s="1256"/>
      <c r="BG57" s="1256"/>
      <c r="BH57" s="1256"/>
      <c r="BI57" s="1256"/>
      <c r="BJ57" s="1256"/>
      <c r="BK57" s="1256"/>
      <c r="BL57" s="1256"/>
      <c r="BM57" s="1256"/>
      <c r="BN57" s="1256"/>
      <c r="BO57" s="1256"/>
      <c r="BP57" s="1253">
        <v>60.8</v>
      </c>
      <c r="BQ57" s="1253"/>
      <c r="BR57" s="1253"/>
      <c r="BS57" s="1253"/>
      <c r="BT57" s="1253"/>
      <c r="BU57" s="1253"/>
      <c r="BV57" s="1253"/>
      <c r="BW57" s="1253"/>
      <c r="BX57" s="1253">
        <v>61</v>
      </c>
      <c r="BY57" s="1253"/>
      <c r="BZ57" s="1253"/>
      <c r="CA57" s="1253"/>
      <c r="CB57" s="1253"/>
      <c r="CC57" s="1253"/>
      <c r="CD57" s="1253"/>
      <c r="CE57" s="1253"/>
      <c r="CF57" s="1253">
        <v>61.7</v>
      </c>
      <c r="CG57" s="1253"/>
      <c r="CH57" s="1253"/>
      <c r="CI57" s="1253"/>
      <c r="CJ57" s="1253"/>
      <c r="CK57" s="1253"/>
      <c r="CL57" s="1253"/>
      <c r="CM57" s="1253"/>
      <c r="CN57" s="1253">
        <v>62.5</v>
      </c>
      <c r="CO57" s="1253"/>
      <c r="CP57" s="1253"/>
      <c r="CQ57" s="1253"/>
      <c r="CR57" s="1253"/>
      <c r="CS57" s="1253"/>
      <c r="CT57" s="1253"/>
      <c r="CU57" s="1253"/>
      <c r="CV57" s="1253">
        <v>65</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626</v>
      </c>
    </row>
    <row r="64" spans="1:109" x14ac:dyDescent="0.15">
      <c r="B64" s="372"/>
      <c r="G64" s="379"/>
      <c r="I64" s="392"/>
      <c r="J64" s="392"/>
      <c r="K64" s="392"/>
      <c r="L64" s="392"/>
      <c r="M64" s="392"/>
      <c r="N64" s="393"/>
      <c r="AM64" s="379"/>
      <c r="AN64" s="379" t="s">
        <v>619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627</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621</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579</v>
      </c>
      <c r="BQ72" s="1258"/>
      <c r="BR72" s="1258"/>
      <c r="BS72" s="1258"/>
      <c r="BT72" s="1258"/>
      <c r="BU72" s="1258"/>
      <c r="BV72" s="1258"/>
      <c r="BW72" s="1258"/>
      <c r="BX72" s="1258" t="s">
        <v>580</v>
      </c>
      <c r="BY72" s="1258"/>
      <c r="BZ72" s="1258"/>
      <c r="CA72" s="1258"/>
      <c r="CB72" s="1258"/>
      <c r="CC72" s="1258"/>
      <c r="CD72" s="1258"/>
      <c r="CE72" s="1258"/>
      <c r="CF72" s="1258" t="s">
        <v>581</v>
      </c>
      <c r="CG72" s="1258"/>
      <c r="CH72" s="1258"/>
      <c r="CI72" s="1258"/>
      <c r="CJ72" s="1258"/>
      <c r="CK72" s="1258"/>
      <c r="CL72" s="1258"/>
      <c r="CM72" s="1258"/>
      <c r="CN72" s="1258" t="s">
        <v>582</v>
      </c>
      <c r="CO72" s="1258"/>
      <c r="CP72" s="1258"/>
      <c r="CQ72" s="1258"/>
      <c r="CR72" s="1258"/>
      <c r="CS72" s="1258"/>
      <c r="CT72" s="1258"/>
      <c r="CU72" s="1258"/>
      <c r="CV72" s="1258" t="s">
        <v>583</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622</v>
      </c>
      <c r="AO73" s="1256"/>
      <c r="AP73" s="1256"/>
      <c r="AQ73" s="1256"/>
      <c r="AR73" s="1256"/>
      <c r="AS73" s="1256"/>
      <c r="AT73" s="1256"/>
      <c r="AU73" s="1256"/>
      <c r="AV73" s="1256"/>
      <c r="AW73" s="1256"/>
      <c r="AX73" s="1256"/>
      <c r="AY73" s="1256"/>
      <c r="AZ73" s="1256"/>
      <c r="BA73" s="1256"/>
      <c r="BB73" s="1256" t="s">
        <v>623</v>
      </c>
      <c r="BC73" s="1256"/>
      <c r="BD73" s="1256"/>
      <c r="BE73" s="1256"/>
      <c r="BF73" s="1256"/>
      <c r="BG73" s="1256"/>
      <c r="BH73" s="1256"/>
      <c r="BI73" s="1256"/>
      <c r="BJ73" s="1256"/>
      <c r="BK73" s="1256"/>
      <c r="BL73" s="1256"/>
      <c r="BM73" s="1256"/>
      <c r="BN73" s="1256"/>
      <c r="BO73" s="1256"/>
      <c r="BP73" s="1253">
        <v>79.400000000000006</v>
      </c>
      <c r="BQ73" s="1253"/>
      <c r="BR73" s="1253"/>
      <c r="BS73" s="1253"/>
      <c r="BT73" s="1253"/>
      <c r="BU73" s="1253"/>
      <c r="BV73" s="1253"/>
      <c r="BW73" s="1253"/>
      <c r="BX73" s="1253">
        <v>83.2</v>
      </c>
      <c r="BY73" s="1253"/>
      <c r="BZ73" s="1253"/>
      <c r="CA73" s="1253"/>
      <c r="CB73" s="1253"/>
      <c r="CC73" s="1253"/>
      <c r="CD73" s="1253"/>
      <c r="CE73" s="1253"/>
      <c r="CF73" s="1253">
        <v>76.2</v>
      </c>
      <c r="CG73" s="1253"/>
      <c r="CH73" s="1253"/>
      <c r="CI73" s="1253"/>
      <c r="CJ73" s="1253"/>
      <c r="CK73" s="1253"/>
      <c r="CL73" s="1253"/>
      <c r="CM73" s="1253"/>
      <c r="CN73" s="1253">
        <v>48.1</v>
      </c>
      <c r="CO73" s="1253"/>
      <c r="CP73" s="1253"/>
      <c r="CQ73" s="1253"/>
      <c r="CR73" s="1253"/>
      <c r="CS73" s="1253"/>
      <c r="CT73" s="1253"/>
      <c r="CU73" s="1253"/>
      <c r="CV73" s="1253">
        <v>37.5</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628</v>
      </c>
      <c r="BC75" s="1256"/>
      <c r="BD75" s="1256"/>
      <c r="BE75" s="1256"/>
      <c r="BF75" s="1256"/>
      <c r="BG75" s="1256"/>
      <c r="BH75" s="1256"/>
      <c r="BI75" s="1256"/>
      <c r="BJ75" s="1256"/>
      <c r="BK75" s="1256"/>
      <c r="BL75" s="1256"/>
      <c r="BM75" s="1256"/>
      <c r="BN75" s="1256"/>
      <c r="BO75" s="1256"/>
      <c r="BP75" s="1253">
        <v>12.3</v>
      </c>
      <c r="BQ75" s="1253"/>
      <c r="BR75" s="1253"/>
      <c r="BS75" s="1253"/>
      <c r="BT75" s="1253"/>
      <c r="BU75" s="1253"/>
      <c r="BV75" s="1253"/>
      <c r="BW75" s="1253"/>
      <c r="BX75" s="1253">
        <v>12.3</v>
      </c>
      <c r="BY75" s="1253"/>
      <c r="BZ75" s="1253"/>
      <c r="CA75" s="1253"/>
      <c r="CB75" s="1253"/>
      <c r="CC75" s="1253"/>
      <c r="CD75" s="1253"/>
      <c r="CE75" s="1253"/>
      <c r="CF75" s="1253">
        <v>11.5</v>
      </c>
      <c r="CG75" s="1253"/>
      <c r="CH75" s="1253"/>
      <c r="CI75" s="1253"/>
      <c r="CJ75" s="1253"/>
      <c r="CK75" s="1253"/>
      <c r="CL75" s="1253"/>
      <c r="CM75" s="1253"/>
      <c r="CN75" s="1253">
        <v>10.8</v>
      </c>
      <c r="CO75" s="1253"/>
      <c r="CP75" s="1253"/>
      <c r="CQ75" s="1253"/>
      <c r="CR75" s="1253"/>
      <c r="CS75" s="1253"/>
      <c r="CT75" s="1253"/>
      <c r="CU75" s="1253"/>
      <c r="CV75" s="1253">
        <v>10.7</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625</v>
      </c>
      <c r="AO77" s="1258"/>
      <c r="AP77" s="1258"/>
      <c r="AQ77" s="1258"/>
      <c r="AR77" s="1258"/>
      <c r="AS77" s="1258"/>
      <c r="AT77" s="1258"/>
      <c r="AU77" s="1258"/>
      <c r="AV77" s="1258"/>
      <c r="AW77" s="1258"/>
      <c r="AX77" s="1258"/>
      <c r="AY77" s="1258"/>
      <c r="AZ77" s="1258"/>
      <c r="BA77" s="1258"/>
      <c r="BB77" s="1256" t="s">
        <v>623</v>
      </c>
      <c r="BC77" s="1256"/>
      <c r="BD77" s="1256"/>
      <c r="BE77" s="1256"/>
      <c r="BF77" s="1256"/>
      <c r="BG77" s="1256"/>
      <c r="BH77" s="1256"/>
      <c r="BI77" s="1256"/>
      <c r="BJ77" s="1256"/>
      <c r="BK77" s="1256"/>
      <c r="BL77" s="1256"/>
      <c r="BM77" s="1256"/>
      <c r="BN77" s="1256"/>
      <c r="BO77" s="1256"/>
      <c r="BP77" s="1253">
        <v>48</v>
      </c>
      <c r="BQ77" s="1253"/>
      <c r="BR77" s="1253"/>
      <c r="BS77" s="1253"/>
      <c r="BT77" s="1253"/>
      <c r="BU77" s="1253"/>
      <c r="BV77" s="1253"/>
      <c r="BW77" s="1253"/>
      <c r="BX77" s="1253">
        <v>49.1</v>
      </c>
      <c r="BY77" s="1253"/>
      <c r="BZ77" s="1253"/>
      <c r="CA77" s="1253"/>
      <c r="CB77" s="1253"/>
      <c r="CC77" s="1253"/>
      <c r="CD77" s="1253"/>
      <c r="CE77" s="1253"/>
      <c r="CF77" s="1253">
        <v>41.5</v>
      </c>
      <c r="CG77" s="1253"/>
      <c r="CH77" s="1253"/>
      <c r="CI77" s="1253"/>
      <c r="CJ77" s="1253"/>
      <c r="CK77" s="1253"/>
      <c r="CL77" s="1253"/>
      <c r="CM77" s="1253"/>
      <c r="CN77" s="1253">
        <v>25.2</v>
      </c>
      <c r="CO77" s="1253"/>
      <c r="CP77" s="1253"/>
      <c r="CQ77" s="1253"/>
      <c r="CR77" s="1253"/>
      <c r="CS77" s="1253"/>
      <c r="CT77" s="1253"/>
      <c r="CU77" s="1253"/>
      <c r="CV77" s="1253">
        <v>15.7</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628</v>
      </c>
      <c r="BC79" s="1256"/>
      <c r="BD79" s="1256"/>
      <c r="BE79" s="1256"/>
      <c r="BF79" s="1256"/>
      <c r="BG79" s="1256"/>
      <c r="BH79" s="1256"/>
      <c r="BI79" s="1256"/>
      <c r="BJ79" s="1256"/>
      <c r="BK79" s="1256"/>
      <c r="BL79" s="1256"/>
      <c r="BM79" s="1256"/>
      <c r="BN79" s="1256"/>
      <c r="BO79" s="1256"/>
      <c r="BP79" s="1253">
        <v>9.6</v>
      </c>
      <c r="BQ79" s="1253"/>
      <c r="BR79" s="1253"/>
      <c r="BS79" s="1253"/>
      <c r="BT79" s="1253"/>
      <c r="BU79" s="1253"/>
      <c r="BV79" s="1253"/>
      <c r="BW79" s="1253"/>
      <c r="BX79" s="1253">
        <v>9.5</v>
      </c>
      <c r="BY79" s="1253"/>
      <c r="BZ79" s="1253"/>
      <c r="CA79" s="1253"/>
      <c r="CB79" s="1253"/>
      <c r="CC79" s="1253"/>
      <c r="CD79" s="1253"/>
      <c r="CE79" s="1253"/>
      <c r="CF79" s="1253">
        <v>9.1999999999999993</v>
      </c>
      <c r="CG79" s="1253"/>
      <c r="CH79" s="1253"/>
      <c r="CI79" s="1253"/>
      <c r="CJ79" s="1253"/>
      <c r="CK79" s="1253"/>
      <c r="CL79" s="1253"/>
      <c r="CM79" s="1253"/>
      <c r="CN79" s="1253">
        <v>8.9</v>
      </c>
      <c r="CO79" s="1253"/>
      <c r="CP79" s="1253"/>
      <c r="CQ79" s="1253"/>
      <c r="CR79" s="1253"/>
      <c r="CS79" s="1253"/>
      <c r="CT79" s="1253"/>
      <c r="CU79" s="1253"/>
      <c r="CV79" s="1253">
        <v>8.9</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GQlwtaKlzr+aCF7gZglguqy57x+TGsclkm7jixEVNU0rN/lqP+A6vfI8jDic9TgfBEAKjBQ5Lb/EL3mOod7Heg==" saltValue="vv/mWgCmQXbdnvpIU7KCx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70" sqref="AN7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526</v>
      </c>
    </row>
  </sheetData>
  <sheetProtection algorithmName="SHA-512" hashValue="foRZXchObG06EKXGm1zVUai+3JOQwUYIF5wtfQXtB3oq5cR4lo1UnZRz5AIf+jviQmPX2CCLdJqu7IO7gJJosw==" saltValue="xGFjDoOeI5w+TVXu9Imf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70" sqref="AN7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526</v>
      </c>
    </row>
  </sheetData>
  <sheetProtection algorithmName="SHA-512" hashValue="y3F2ITH7MNoQTHEWRARACwYZwKSQ7WadjwGQQoYUxk3X0d/xqDLhV272c0R4KepscWlUGEpGLY3+PnnNQy3rKg==" saltValue="v3JsCefURXvHU6R+mi0/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576</v>
      </c>
      <c r="G2" s="151"/>
      <c r="H2" s="152"/>
    </row>
    <row r="3" spans="1:8" x14ac:dyDescent="0.15">
      <c r="A3" s="148" t="s">
        <v>569</v>
      </c>
      <c r="B3" s="153"/>
      <c r="C3" s="154"/>
      <c r="D3" s="155">
        <v>119037</v>
      </c>
      <c r="E3" s="156"/>
      <c r="F3" s="157">
        <v>85173</v>
      </c>
      <c r="G3" s="158"/>
      <c r="H3" s="159"/>
    </row>
    <row r="4" spans="1:8" x14ac:dyDescent="0.15">
      <c r="A4" s="160"/>
      <c r="B4" s="161"/>
      <c r="C4" s="162"/>
      <c r="D4" s="163">
        <v>59000</v>
      </c>
      <c r="E4" s="164"/>
      <c r="F4" s="165">
        <v>43913</v>
      </c>
      <c r="G4" s="166"/>
      <c r="H4" s="167"/>
    </row>
    <row r="5" spans="1:8" x14ac:dyDescent="0.15">
      <c r="A5" s="148" t="s">
        <v>571</v>
      </c>
      <c r="B5" s="153"/>
      <c r="C5" s="154"/>
      <c r="D5" s="155">
        <v>130498</v>
      </c>
      <c r="E5" s="156"/>
      <c r="F5" s="157">
        <v>94081</v>
      </c>
      <c r="G5" s="158"/>
      <c r="H5" s="159"/>
    </row>
    <row r="6" spans="1:8" x14ac:dyDescent="0.15">
      <c r="A6" s="160"/>
      <c r="B6" s="161"/>
      <c r="C6" s="162"/>
      <c r="D6" s="163">
        <v>67569</v>
      </c>
      <c r="E6" s="164"/>
      <c r="F6" s="165">
        <v>48949</v>
      </c>
      <c r="G6" s="166"/>
      <c r="H6" s="167"/>
    </row>
    <row r="7" spans="1:8" x14ac:dyDescent="0.15">
      <c r="A7" s="148" t="s">
        <v>572</v>
      </c>
      <c r="B7" s="153"/>
      <c r="C7" s="154"/>
      <c r="D7" s="155">
        <v>197526</v>
      </c>
      <c r="E7" s="156"/>
      <c r="F7" s="157">
        <v>92632</v>
      </c>
      <c r="G7" s="158"/>
      <c r="H7" s="159"/>
    </row>
    <row r="8" spans="1:8" x14ac:dyDescent="0.15">
      <c r="A8" s="160"/>
      <c r="B8" s="161"/>
      <c r="C8" s="162"/>
      <c r="D8" s="163">
        <v>122485</v>
      </c>
      <c r="E8" s="164"/>
      <c r="F8" s="165">
        <v>47978</v>
      </c>
      <c r="G8" s="166"/>
      <c r="H8" s="167"/>
    </row>
    <row r="9" spans="1:8" x14ac:dyDescent="0.15">
      <c r="A9" s="148" t="s">
        <v>573</v>
      </c>
      <c r="B9" s="153"/>
      <c r="C9" s="154"/>
      <c r="D9" s="155">
        <v>70527</v>
      </c>
      <c r="E9" s="156"/>
      <c r="F9" s="157">
        <v>96469</v>
      </c>
      <c r="G9" s="158"/>
      <c r="H9" s="159"/>
    </row>
    <row r="10" spans="1:8" x14ac:dyDescent="0.15">
      <c r="A10" s="160"/>
      <c r="B10" s="161"/>
      <c r="C10" s="162"/>
      <c r="D10" s="163">
        <v>34103</v>
      </c>
      <c r="E10" s="164"/>
      <c r="F10" s="165">
        <v>49775</v>
      </c>
      <c r="G10" s="166"/>
      <c r="H10" s="167"/>
    </row>
    <row r="11" spans="1:8" x14ac:dyDescent="0.15">
      <c r="A11" s="148" t="s">
        <v>574</v>
      </c>
      <c r="B11" s="153"/>
      <c r="C11" s="154"/>
      <c r="D11" s="155">
        <v>99423</v>
      </c>
      <c r="E11" s="156"/>
      <c r="F11" s="157">
        <v>85743</v>
      </c>
      <c r="G11" s="158"/>
      <c r="H11" s="159"/>
    </row>
    <row r="12" spans="1:8" x14ac:dyDescent="0.15">
      <c r="A12" s="160"/>
      <c r="B12" s="161"/>
      <c r="C12" s="168"/>
      <c r="D12" s="163">
        <v>52156</v>
      </c>
      <c r="E12" s="164"/>
      <c r="F12" s="165">
        <v>45231</v>
      </c>
      <c r="G12" s="166"/>
      <c r="H12" s="167"/>
    </row>
    <row r="13" spans="1:8" x14ac:dyDescent="0.15">
      <c r="A13" s="148"/>
      <c r="B13" s="153"/>
      <c r="C13" s="169"/>
      <c r="D13" s="170">
        <v>123402</v>
      </c>
      <c r="E13" s="171"/>
      <c r="F13" s="172">
        <v>90820</v>
      </c>
      <c r="G13" s="173"/>
      <c r="H13" s="159"/>
    </row>
    <row r="14" spans="1:8" x14ac:dyDescent="0.15">
      <c r="A14" s="160"/>
      <c r="B14" s="161"/>
      <c r="C14" s="162"/>
      <c r="D14" s="163">
        <v>67063</v>
      </c>
      <c r="E14" s="164"/>
      <c r="F14" s="165">
        <v>47169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6.38</v>
      </c>
      <c r="C19" s="174">
        <f>ROUND(VALUE(SUBSTITUTE(実質収支比率等に係る経年分析!G$48,"▲","-")),2)</f>
        <v>8.2799999999999994</v>
      </c>
      <c r="D19" s="174">
        <f>ROUND(VALUE(SUBSTITUTE(実質収支比率等に係る経年分析!H$48,"▲","-")),2)</f>
        <v>5.88</v>
      </c>
      <c r="E19" s="174">
        <f>ROUND(VALUE(SUBSTITUTE(実質収支比率等に係る経年分析!I$48,"▲","-")),2)</f>
        <v>7.02</v>
      </c>
      <c r="F19" s="174">
        <f>ROUND(VALUE(SUBSTITUTE(実質収支比率等に係る経年分析!J$48,"▲","-")),2)</f>
        <v>7.18</v>
      </c>
    </row>
    <row r="20" spans="1:11" x14ac:dyDescent="0.15">
      <c r="A20" s="174" t="s">
        <v>57</v>
      </c>
      <c r="B20" s="174">
        <f>ROUND(VALUE(SUBSTITUTE(実質収支比率等に係る経年分析!F$47,"▲","-")),2)</f>
        <v>11.85</v>
      </c>
      <c r="C20" s="174">
        <f>ROUND(VALUE(SUBSTITUTE(実質収支比率等に係る経年分析!G$47,"▲","-")),2)</f>
        <v>10.75</v>
      </c>
      <c r="D20" s="174">
        <f>ROUND(VALUE(SUBSTITUTE(実質収支比率等に係る経年分析!H$47,"▲","-")),2)</f>
        <v>12.76</v>
      </c>
      <c r="E20" s="174">
        <f>ROUND(VALUE(SUBSTITUTE(実質収支比率等に係る経年分析!I$47,"▲","-")),2)</f>
        <v>20.57</v>
      </c>
      <c r="F20" s="174">
        <f>ROUND(VALUE(SUBSTITUTE(実質収支比率等に係る経年分析!J$47,"▲","-")),2)</f>
        <v>27.13</v>
      </c>
    </row>
    <row r="21" spans="1:11" x14ac:dyDescent="0.15">
      <c r="A21" s="174" t="s">
        <v>58</v>
      </c>
      <c r="B21" s="174">
        <f>IF(ISNUMBER(VALUE(SUBSTITUTE(実質収支比率等に係る経年分析!F$49,"▲","-"))),ROUND(VALUE(SUBSTITUTE(実質収支比率等に係る経年分析!F$49,"▲","-")),2),NA())</f>
        <v>-4.04</v>
      </c>
      <c r="C21" s="174">
        <f>IF(ISNUMBER(VALUE(SUBSTITUTE(実質収支比率等に係る経年分析!G$49,"▲","-"))),ROUND(VALUE(SUBSTITUTE(実質収支比率等に係る経年分析!G$49,"▲","-")),2),NA())</f>
        <v>0.5</v>
      </c>
      <c r="D21" s="174">
        <f>IF(ISNUMBER(VALUE(SUBSTITUTE(実質収支比率等に係る経年分析!H$49,"▲","-"))),ROUND(VALUE(SUBSTITUTE(実質収支比率等に係る経年分析!H$49,"▲","-")),2),NA())</f>
        <v>0.71</v>
      </c>
      <c r="E21" s="174">
        <f>IF(ISNUMBER(VALUE(SUBSTITUTE(実質収支比率等に係る経年分析!I$49,"▲","-"))),ROUND(VALUE(SUBSTITUTE(実質収支比率等に係る経年分析!I$49,"▲","-")),2),NA())</f>
        <v>9.56</v>
      </c>
      <c r="F21" s="174">
        <f>IF(ISNUMBER(VALUE(SUBSTITUTE(実質収支比率等に係る経年分析!J$49,"▲","-"))),ROUND(VALUE(SUBSTITUTE(実質収支比率等に係る経年分析!J$49,"▲","-")),2),NA())</f>
        <v>9.24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0.18</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臨海土地造成事業特別会計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0.08</v>
      </c>
    </row>
    <row r="30" spans="1:11" x14ac:dyDescent="0.15">
      <c r="A30" s="175" t="str">
        <f>IF(連結実質赤字比率に係る赤字・黒字の構成分析!C$40="",NA(),連結実質赤字比率に係る赤字・黒字の構成分析!C$40)</f>
        <v>工業団地造成事業特別会計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0.15</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0.92</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1.1000000000000001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1.1599999999999999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1.27</v>
      </c>
    </row>
    <row r="34" spans="1:16" x14ac:dyDescent="0.15">
      <c r="A34" s="175" t="str">
        <f>IF(連結実質赤字比率に係る赤字・黒字の構成分析!C$36="",NA(),連結実質赤字比率に係る赤字・黒字の構成分析!C$36)</f>
        <v>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5.51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4.5199999999999996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5.81</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6.17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6.35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8.23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5.86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7.16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1792</v>
      </c>
      <c r="E42" s="176"/>
      <c r="F42" s="176"/>
      <c r="G42" s="176">
        <f>'実質公債費比率（分子）の構造'!L$52</f>
        <v>1719</v>
      </c>
      <c r="H42" s="176"/>
      <c r="I42" s="176"/>
      <c r="J42" s="176">
        <f>'実質公債費比率（分子）の構造'!M$52</f>
        <v>1656</v>
      </c>
      <c r="K42" s="176"/>
      <c r="L42" s="176"/>
      <c r="M42" s="176">
        <f>'実質公債費比率（分子）の構造'!N$52</f>
        <v>1684</v>
      </c>
      <c r="N42" s="176"/>
      <c r="O42" s="176"/>
      <c r="P42" s="176">
        <f>'実質公債費比率（分子）の構造'!O$52</f>
        <v>1673</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15">
      <c r="A44" s="176" t="s">
        <v>67</v>
      </c>
      <c r="B44" s="176">
        <f>'実質公債費比率（分子）の構造'!K$50</f>
        <v>56</v>
      </c>
      <c r="C44" s="176"/>
      <c r="D44" s="176"/>
      <c r="E44" s="176">
        <f>'実質公債費比率（分子）の構造'!L$50</f>
        <v>49</v>
      </c>
      <c r="F44" s="176"/>
      <c r="G44" s="176"/>
      <c r="H44" s="176">
        <f>'実質公債費比率（分子）の構造'!M$50</f>
        <v>37</v>
      </c>
      <c r="I44" s="176"/>
      <c r="J44" s="176"/>
      <c r="K44" s="176">
        <f>'実質公債費比率（分子）の構造'!N$50</f>
        <v>29</v>
      </c>
      <c r="L44" s="176"/>
      <c r="M44" s="176"/>
      <c r="N44" s="176">
        <f>'実質公債費比率（分子）の構造'!O$50</f>
        <v>21</v>
      </c>
      <c r="O44" s="176"/>
      <c r="P44" s="176"/>
    </row>
    <row r="45" spans="1:16" x14ac:dyDescent="0.15">
      <c r="A45" s="176" t="s">
        <v>68</v>
      </c>
      <c r="B45" s="176">
        <f>'実質公債費比率（分子）の構造'!K$49</f>
        <v>198</v>
      </c>
      <c r="C45" s="176"/>
      <c r="D45" s="176"/>
      <c r="E45" s="176">
        <f>'実質公債費比率（分子）の構造'!L$49</f>
        <v>36</v>
      </c>
      <c r="F45" s="176"/>
      <c r="G45" s="176"/>
      <c r="H45" s="176">
        <f>'実質公債費比率（分子）の構造'!M$49</f>
        <v>1</v>
      </c>
      <c r="I45" s="176"/>
      <c r="J45" s="176"/>
      <c r="K45" s="176">
        <f>'実質公債費比率（分子）の構造'!N$49</f>
        <v>16</v>
      </c>
      <c r="L45" s="176"/>
      <c r="M45" s="176"/>
      <c r="N45" s="176">
        <f>'実質公債費比率（分子）の構造'!O$49</f>
        <v>50</v>
      </c>
      <c r="O45" s="176"/>
      <c r="P45" s="176"/>
    </row>
    <row r="46" spans="1:16" x14ac:dyDescent="0.15">
      <c r="A46" s="176" t="s">
        <v>69</v>
      </c>
      <c r="B46" s="176">
        <f>'実質公債費比率（分子）の構造'!K$48</f>
        <v>476</v>
      </c>
      <c r="C46" s="176"/>
      <c r="D46" s="176"/>
      <c r="E46" s="176">
        <f>'実質公債費比率（分子）の構造'!L$48</f>
        <v>448</v>
      </c>
      <c r="F46" s="176"/>
      <c r="G46" s="176"/>
      <c r="H46" s="176">
        <f>'実質公債費比率（分子）の構造'!M$48</f>
        <v>460</v>
      </c>
      <c r="I46" s="176"/>
      <c r="J46" s="176"/>
      <c r="K46" s="176">
        <f>'実質公債費比率（分子）の構造'!N$48</f>
        <v>520</v>
      </c>
      <c r="L46" s="176"/>
      <c r="M46" s="176"/>
      <c r="N46" s="176">
        <f>'実質公債費比率（分子）の構造'!O$48</f>
        <v>471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2008</v>
      </c>
      <c r="C49" s="176"/>
      <c r="D49" s="176"/>
      <c r="E49" s="176">
        <f>'実質公債費比率（分子）の構造'!L$45</f>
        <v>2037</v>
      </c>
      <c r="F49" s="176"/>
      <c r="G49" s="176"/>
      <c r="H49" s="176">
        <f>'実質公債費比率（分子）の構造'!M$45</f>
        <v>1970</v>
      </c>
      <c r="I49" s="176"/>
      <c r="J49" s="176"/>
      <c r="K49" s="176">
        <f>'実質公債費比率（分子）の構造'!N$45</f>
        <v>1991</v>
      </c>
      <c r="L49" s="176"/>
      <c r="M49" s="176"/>
      <c r="N49" s="176">
        <f>'実質公債費比率（分子）の構造'!O$45</f>
        <v>2004</v>
      </c>
      <c r="O49" s="176"/>
      <c r="P49" s="176"/>
    </row>
    <row r="50" spans="1:16" x14ac:dyDescent="0.15">
      <c r="A50" s="176" t="s">
        <v>73</v>
      </c>
      <c r="B50" s="176" t="e">
        <f>NA()</f>
        <v>#N/A</v>
      </c>
      <c r="C50" s="176">
        <f>IF(ISNUMBER('実質公債費比率（分子）の構造'!K$53),'実質公債費比率（分子）の構造'!K$53,NA())</f>
        <v>946</v>
      </c>
      <c r="D50" s="176" t="e">
        <f>NA()</f>
        <v>#N/A</v>
      </c>
      <c r="E50" s="176" t="e">
        <f>NA()</f>
        <v>#N/A</v>
      </c>
      <c r="F50" s="176">
        <f>IF(ISNUMBER('実質公債費比率（分子）の構造'!L$53),'実質公債費比率（分子）の構造'!L$53,NA())</f>
        <v>851</v>
      </c>
      <c r="G50" s="176" t="e">
        <f>NA()</f>
        <v>#N/A</v>
      </c>
      <c r="H50" s="176" t="e">
        <f>NA()</f>
        <v>#N/A</v>
      </c>
      <c r="I50" s="176">
        <f>IF(ISNUMBER('実質公債費比率（分子）の構造'!M$53),'実質公債費比率（分子）の構造'!M$53,NA())</f>
        <v>812</v>
      </c>
      <c r="J50" s="176" t="e">
        <f>NA()</f>
        <v>#N/A</v>
      </c>
      <c r="K50" s="176" t="e">
        <f>NA()</f>
        <v>#N/A</v>
      </c>
      <c r="L50" s="176">
        <f>IF(ISNUMBER('実質公債費比率（分子）の構造'!N$53),'実質公債費比率（分子）の構造'!N$53,NA())</f>
        <v>872</v>
      </c>
      <c r="M50" s="176" t="e">
        <f>NA()</f>
        <v>#N/A</v>
      </c>
      <c r="N50" s="176" t="e">
        <f>NA()</f>
        <v>#N/A</v>
      </c>
      <c r="O50" s="176">
        <f>IF(ISNUMBER('実質公債費比率（分子）の構造'!O$53),'実質公債費比率（分子）の構造'!O$53,NA())</f>
        <v>874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17278</v>
      </c>
      <c r="E56" s="175"/>
      <c r="F56" s="175"/>
      <c r="G56" s="175">
        <f>'将来負担比率（分子）の構造'!J$52</f>
        <v>16982</v>
      </c>
      <c r="H56" s="175"/>
      <c r="I56" s="175"/>
      <c r="J56" s="175">
        <f>'将来負担比率（分子）の構造'!K$52</f>
        <v>16985</v>
      </c>
      <c r="K56" s="175"/>
      <c r="L56" s="175"/>
      <c r="M56" s="175">
        <f>'将来負担比率（分子）の構造'!L$52</f>
        <v>16715</v>
      </c>
      <c r="N56" s="175"/>
      <c r="O56" s="175"/>
      <c r="P56" s="175">
        <f>'将来負担比率（分子）の構造'!M$52</f>
        <v>15854</v>
      </c>
    </row>
    <row r="57" spans="1:16" x14ac:dyDescent="0.15">
      <c r="A57" s="175" t="s">
        <v>44</v>
      </c>
      <c r="B57" s="175"/>
      <c r="C57" s="175"/>
      <c r="D57" s="175">
        <f>'将来負担比率（分子）の構造'!I$51</f>
        <v>1033</v>
      </c>
      <c r="E57" s="175"/>
      <c r="F57" s="175"/>
      <c r="G57" s="175">
        <f>'将来負担比率（分子）の構造'!J$51</f>
        <v>909</v>
      </c>
      <c r="H57" s="175"/>
      <c r="I57" s="175"/>
      <c r="J57" s="175">
        <f>'将来負担比率（分子）の構造'!K$51</f>
        <v>869</v>
      </c>
      <c r="K57" s="175"/>
      <c r="L57" s="175"/>
      <c r="M57" s="175">
        <f>'将来負担比率（分子）の構造'!L$51</f>
        <v>827</v>
      </c>
      <c r="N57" s="175"/>
      <c r="O57" s="175"/>
      <c r="P57" s="175">
        <f>'将来負担比率（分子）の構造'!M$51</f>
        <v>751</v>
      </c>
    </row>
    <row r="58" spans="1:16" x14ac:dyDescent="0.15">
      <c r="A58" s="175" t="s">
        <v>43</v>
      </c>
      <c r="B58" s="175"/>
      <c r="C58" s="175"/>
      <c r="D58" s="175">
        <f>'将来負担比率（分子）の構造'!I$50</f>
        <v>4462</v>
      </c>
      <c r="E58" s="175"/>
      <c r="F58" s="175"/>
      <c r="G58" s="175">
        <f>'将来負担比率（分子）の構造'!J$50</f>
        <v>4186</v>
      </c>
      <c r="H58" s="175"/>
      <c r="I58" s="175"/>
      <c r="J58" s="175">
        <f>'将来負担比率（分子）の構造'!K$50</f>
        <v>4493</v>
      </c>
      <c r="K58" s="175"/>
      <c r="L58" s="175"/>
      <c r="M58" s="175">
        <f>'将来負担比率（分子）の構造'!L$50</f>
        <v>5636</v>
      </c>
      <c r="N58" s="175"/>
      <c r="O58" s="175"/>
      <c r="P58" s="175">
        <f>'将来負担比率（分子）の構造'!M$50</f>
        <v>6285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8</v>
      </c>
      <c r="C61" s="175"/>
      <c r="D61" s="175"/>
      <c r="E61" s="175">
        <f>'将来負担比率（分子）の構造'!J$46</f>
        <v>13</v>
      </c>
      <c r="F61" s="175"/>
      <c r="G61" s="175"/>
      <c r="H61" s="175">
        <f>'将来負担比率（分子）の構造'!K$46</f>
        <v>4</v>
      </c>
      <c r="I61" s="175"/>
      <c r="J61" s="175"/>
      <c r="K61" s="175">
        <f>'将来負担比率（分子）の構造'!L$46</f>
        <v>4</v>
      </c>
      <c r="L61" s="175"/>
      <c r="M61" s="175"/>
      <c r="N61" s="175">
        <f>'将来負担比率（分子）の構造'!M$46</f>
        <v>4</v>
      </c>
      <c r="O61" s="175"/>
      <c r="P61" s="175"/>
    </row>
    <row r="62" spans="1:16" x14ac:dyDescent="0.15">
      <c r="A62" s="175" t="s">
        <v>37</v>
      </c>
      <c r="B62" s="175">
        <f>'将来負担比率（分子）の構造'!I$45</f>
        <v>3141</v>
      </c>
      <c r="C62" s="175"/>
      <c r="D62" s="175"/>
      <c r="E62" s="175">
        <f>'将来負担比率（分子）の構造'!J$45</f>
        <v>3166</v>
      </c>
      <c r="F62" s="175"/>
      <c r="G62" s="175"/>
      <c r="H62" s="175">
        <f>'将来負担比率（分子）の構造'!K$45</f>
        <v>3243</v>
      </c>
      <c r="I62" s="175"/>
      <c r="J62" s="175"/>
      <c r="K62" s="175">
        <f>'将来負担比率（分子）の構造'!L$45</f>
        <v>3191</v>
      </c>
      <c r="L62" s="175"/>
      <c r="M62" s="175"/>
      <c r="N62" s="175">
        <f>'将来負担比率（分子）の構造'!M$45</f>
        <v>3189</v>
      </c>
      <c r="O62" s="175"/>
      <c r="P62" s="175"/>
    </row>
    <row r="63" spans="1:16" x14ac:dyDescent="0.15">
      <c r="A63" s="175" t="s">
        <v>36</v>
      </c>
      <c r="B63" s="175">
        <f>'将来負担比率（分子）の構造'!I$44</f>
        <v>631</v>
      </c>
      <c r="C63" s="175"/>
      <c r="D63" s="175"/>
      <c r="E63" s="175">
        <f>'将来負担比率（分子）の構造'!J$44</f>
        <v>602</v>
      </c>
      <c r="F63" s="175"/>
      <c r="G63" s="175"/>
      <c r="H63" s="175">
        <f>'将来負担比率（分子）の構造'!K$44</f>
        <v>602</v>
      </c>
      <c r="I63" s="175"/>
      <c r="J63" s="175"/>
      <c r="K63" s="175">
        <f>'将来負担比率（分子）の構造'!L$44</f>
        <v>587</v>
      </c>
      <c r="L63" s="175"/>
      <c r="M63" s="175"/>
      <c r="N63" s="175">
        <f>'将来負担比率（分子）の構造'!M$44</f>
        <v>538</v>
      </c>
      <c r="O63" s="175"/>
      <c r="P63" s="175"/>
    </row>
    <row r="64" spans="1:16" x14ac:dyDescent="0.15">
      <c r="A64" s="175" t="s">
        <v>35</v>
      </c>
      <c r="B64" s="175">
        <f>'将来負担比率（分子）の構造'!I$43</f>
        <v>4702</v>
      </c>
      <c r="C64" s="175"/>
      <c r="D64" s="175"/>
      <c r="E64" s="175">
        <f>'将来負担比率（分子）の構造'!J$43</f>
        <v>4505</v>
      </c>
      <c r="F64" s="175"/>
      <c r="G64" s="175"/>
      <c r="H64" s="175">
        <f>'将来負担比率（分子）の構造'!K$43</f>
        <v>4283</v>
      </c>
      <c r="I64" s="175"/>
      <c r="J64" s="175"/>
      <c r="K64" s="175">
        <f>'将来負担比率（分子）の構造'!L$43</f>
        <v>4079</v>
      </c>
      <c r="L64" s="175"/>
      <c r="M64" s="175"/>
      <c r="N64" s="175">
        <f>'将来負担比率（分子）の構造'!M$43</f>
        <v>3857</v>
      </c>
      <c r="O64" s="175"/>
      <c r="P64" s="175"/>
    </row>
    <row r="65" spans="1:16" x14ac:dyDescent="0.15">
      <c r="A65" s="175" t="s">
        <v>34</v>
      </c>
      <c r="B65" s="175">
        <f>'将来負担比率（分子）の構造'!I$42</f>
        <v>186</v>
      </c>
      <c r="C65" s="175"/>
      <c r="D65" s="175"/>
      <c r="E65" s="175">
        <f>'将来負担比率（分子）の構造'!J$42</f>
        <v>138</v>
      </c>
      <c r="F65" s="175"/>
      <c r="G65" s="175"/>
      <c r="H65" s="175">
        <f>'将来負担比率（分子）の構造'!K$42</f>
        <v>101</v>
      </c>
      <c r="I65" s="175"/>
      <c r="J65" s="175"/>
      <c r="K65" s="175">
        <f>'将来負担比率（分子）の構造'!L$42</f>
        <v>72</v>
      </c>
      <c r="L65" s="175"/>
      <c r="M65" s="175"/>
      <c r="N65" s="175">
        <f>'将来負担比率（分子）の構造'!M$42</f>
        <v>51</v>
      </c>
      <c r="O65" s="175"/>
      <c r="P65" s="175"/>
    </row>
    <row r="66" spans="1:16" x14ac:dyDescent="0.15">
      <c r="A66" s="175" t="s">
        <v>33</v>
      </c>
      <c r="B66" s="175">
        <f>'将来負担比率（分子）の構造'!I$41</f>
        <v>19953</v>
      </c>
      <c r="C66" s="175"/>
      <c r="D66" s="175"/>
      <c r="E66" s="175">
        <f>'将来負担比率（分子）の構造'!J$41</f>
        <v>19712</v>
      </c>
      <c r="F66" s="175"/>
      <c r="G66" s="175"/>
      <c r="H66" s="175">
        <f>'将来負担比率（分子）の構造'!K$41</f>
        <v>20129</v>
      </c>
      <c r="I66" s="175"/>
      <c r="J66" s="175"/>
      <c r="K66" s="175">
        <f>'将来負担比率（分子）の構造'!L$41</f>
        <v>19184</v>
      </c>
      <c r="L66" s="175"/>
      <c r="M66" s="175"/>
      <c r="N66" s="175">
        <f>'将来負担比率（分子）の構造'!M$41</f>
        <v>18155</v>
      </c>
      <c r="O66" s="175"/>
      <c r="P66" s="175"/>
    </row>
    <row r="67" spans="1:16" x14ac:dyDescent="0.15">
      <c r="A67" s="175" t="s">
        <v>77</v>
      </c>
      <c r="B67" s="175" t="e">
        <f>NA()</f>
        <v>#N/A</v>
      </c>
      <c r="C67" s="175">
        <f>IF(ISNUMBER('将来負担比率（分子）の構造'!I$53), IF('将来負担比率（分子）の構造'!I$53 &lt; 0, 0, '将来負担比率（分子）の構造'!I$53), NA())</f>
        <v>5848</v>
      </c>
      <c r="D67" s="175" t="e">
        <f>NA()</f>
        <v>#N/A</v>
      </c>
      <c r="E67" s="175" t="e">
        <f>NA()</f>
        <v>#N/A</v>
      </c>
      <c r="F67" s="175">
        <f>IF(ISNUMBER('将来負担比率（分子）の構造'!J$53), IF('将来負担比率（分子）の構造'!J$53 &lt; 0, 0, '将来負担比率（分子）の構造'!J$53), NA())</f>
        <v>6059</v>
      </c>
      <c r="G67" s="175" t="e">
        <f>NA()</f>
        <v>#N/A</v>
      </c>
      <c r="H67" s="175" t="e">
        <f>NA()</f>
        <v>#N/A</v>
      </c>
      <c r="I67" s="175">
        <f>IF(ISNUMBER('将来負担比率（分子）の構造'!K$53), IF('将来負担比率（分子）の構造'!K$53 &lt; 0, 0, '将来負担比率（分子）の構造'!K$53), NA())</f>
        <v>6016</v>
      </c>
      <c r="J67" s="175" t="e">
        <f>NA()</f>
        <v>#N/A</v>
      </c>
      <c r="K67" s="175" t="e">
        <f>NA()</f>
        <v>#N/A</v>
      </c>
      <c r="L67" s="175">
        <f>IF(ISNUMBER('将来負担比率（分子）の構造'!L$53), IF('将来負担比率（分子）の構造'!L$53 &lt; 0, 0, '将来負担比率（分子）の構造'!L$53), NA())</f>
        <v>3940</v>
      </c>
      <c r="M67" s="175" t="e">
        <f>NA()</f>
        <v>#N/A</v>
      </c>
      <c r="N67" s="175" t="e">
        <f>NA()</f>
        <v>#N/A</v>
      </c>
      <c r="O67" s="175">
        <f>IF(ISNUMBER('将来負担比率（分子）の構造'!M$53), IF('将来負担比率（分子）の構造'!M$53 &lt; 0, 0, '将来負担比率（分子）の構造'!M$53), NA())</f>
        <v>2904</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1203</v>
      </c>
      <c r="C72" s="179">
        <f>基金残高に係る経年分析!G55</f>
        <v>2003</v>
      </c>
      <c r="D72" s="179">
        <f>基金残高に係る経年分析!H55</f>
        <v>2521</v>
      </c>
    </row>
    <row r="73" spans="1:16" x14ac:dyDescent="0.15">
      <c r="A73" s="178" t="s">
        <v>80</v>
      </c>
      <c r="B73" s="179">
        <f>基金残高に係る経年分析!F56</f>
        <v>737</v>
      </c>
      <c r="C73" s="179">
        <f>基金残高に係る経年分析!G56</f>
        <v>841</v>
      </c>
      <c r="D73" s="179">
        <f>基金残高に係る経年分析!H56</f>
        <v>613</v>
      </c>
    </row>
    <row r="74" spans="1:16" x14ac:dyDescent="0.15">
      <c r="A74" s="178" t="s">
        <v>81</v>
      </c>
      <c r="B74" s="179">
        <f>基金残高に係る経年分析!F57</f>
        <v>4029</v>
      </c>
      <c r="C74" s="179">
        <f>基金残高に係る経年分析!G57</f>
        <v>4231</v>
      </c>
      <c r="D74" s="179">
        <f>基金残高に係る経年分析!H57</f>
        <v>4585</v>
      </c>
    </row>
  </sheetData>
  <sheetProtection algorithmName="SHA-512" hashValue="TNfn5tsjIuy4H459gifXwyTwPXHPwAX5S7hOxkKGTNZ36CtP0dyrEHNjDW9kUUk6Dt5qK0Le5MikwbZgcSsjDg==" saltValue="x4PO6sNIwYC2NOO+4u54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2024-08-29T23:36:31Z</cp:lastPrinted>
  <dcterms:created xsi:type="dcterms:W3CDTF">2024-03-14T04:33:48Z</dcterms:created>
  <dcterms:modified xsi:type="dcterms:W3CDTF">2024-08-29T23:36:43Z</dcterms:modified>
  <cp:category/>
</cp:coreProperties>
</file>