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2.150\財政nas\★決算統計\財政状況資料集\R3決算\【長崎県市町村課（照会：1013（金）期限）】令和３年度財政状況資料集の作成にかかる正式依頼について（2回目・地方公会計関係）\HP用\"/>
    </mc:Choice>
  </mc:AlternateContent>
  <bookViews>
    <workbookView xWindow="0" yWindow="0" windowWidth="24000" windowHeight="87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<sst xmlns="http://schemas.openxmlformats.org/spreadsheetml/2006/main" count="1118" uniqueCount="629">
  <si>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</si>
  <si>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</si>
  <si>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</si>
  <si>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</si>
  <si>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</si>
  <si>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</si>
  <si>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</si>
  <si>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</si>
  <si>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</si>
  <si>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</si>
  <si>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</si>
  <si>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</si>
  <si>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</si>
  <si>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</si>
  <si>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</si>
  <si>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</si>
  <si>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</si>
  <si>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</si>
  <si>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</si>
  <si>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</si>
  <si>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</si>
  <si>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</si>
  <si>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</si>
  <si>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</si>
  <si>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</si>
  <si>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</si>
  <si>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</si>
  <si>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</si>
  <si>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</si>
  <si>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</si>
  <si>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</si>
  <si>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</si>
  <si>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</si>
  <si>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</si>
  <si>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</si>
  <si>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</si>
  <si>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</si>
  <si>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</si>
  <si>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</si>
  <si>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</si>
  <si>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</si>
  <si>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</si>
  <si>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</si>
  <si>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</si>
  <si>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</si>
  <si>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</si>
  <si>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</si>
  <si>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</si>
  <si>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</si>
  <si>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</si>
  <si>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</si>
  <si>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</si>
  <si>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</si>
  <si>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</si>
  <si>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</si>
  <si>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</si>
  <si>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</si>
  <si>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</si>
  <si>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</si>
  <si>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</si>
  <si>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</si>
  <si>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</si>
  <si>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</si>
  <si>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</si>
  <si>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</si>
  <si>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</si>
  <si>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</si>
  <si>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</si>
  <si>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</si>
  <si>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</si>
  <si>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</si>
  <si>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</si>
  <si>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</si>
  <si>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</si>
  <si>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</si>
  <si>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</si>
  <si>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</si>
  <si>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</si>
  <si>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</si>
  <si>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</si>
  <si>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</si>
  <si>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</si>
  <si>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</si>
  <si>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</si>
  <si>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</si>
  <si>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</si>
  <si>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</si>
  <si>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</si>
  <si>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</si>
  <si>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</si>
  <si>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</si>
  <si>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</si>
  <si>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</si>
  <si>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</si>
  <si>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</si>
  <si>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</si>
  <si>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</si>
  <si>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</si>
  <si>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</si>
  <si>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</si>
  <si>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</si>
  <si>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</si>
  <si>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</si>
  <si>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</si>
  <si>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</si>
  <si>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</si>
  <si>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</si>
  <si>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</si>
  <si>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</si>
  <si>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</si>
  <si>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</si>
  <si>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</si>
  <si>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</si>
  <si>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</si>
  <si>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</si>
  <si>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</si>
  <si>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</si>
  <si>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</si>
  <si>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</si>
  <si>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</si>
  <si>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</si>
  <si>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</si>
  <si>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</si>
  <si>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</si>
  <si>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</si>
  <si>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</si>
  <si>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</si>
  <si>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</si>
  <si>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</si>
  <si>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</si>
  <si>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</si>
  <si>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</si>
  <si>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</si>
  <si>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</si>
  <si>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</si>
  <si>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</si>
  <si>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</si>
  <si>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</si>
  <si>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</si>
  <si>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</si>
  <si>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</si>
  <si>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</si>
  <si>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</si>
  <si>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</si>
  <si>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</si>
  <si>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</si>
  <si>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</si>
  <si>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</si>
  <si>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</si>
  <si>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</si>
  <si>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</si>
  <si>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</si>
  <si>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</si>
  <si>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</si>
  <si>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</si>
  <si>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</si>
  <si>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</si>
  <si>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</si>
  <si>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</si>
  <si>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</si>
  <si>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</si>
  <si>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</si>
  <si>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</si>
  <si>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</si>
  <si>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</si>
  <si>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</si>
  <si>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</si>
  <si>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</si>
  <si>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</si>
  <si>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</si>
  <si>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</si>
  <si>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</si>
  <si>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</si>
  <si>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</si>
  <si>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</si>
  <si>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</si>
  <si>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</si>
  <si>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</si>
  <si>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</si>
  <si>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</si>
  <si>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</si>
  <si>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</si>
  <si>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</si>
  <si>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</si>
  <si>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</si>
  <si>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</si>
  <si>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</si>
  <si>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</si>
  <si>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</si>
  <si>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</si>
  <si>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</si>
  <si>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</si>
  <si>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</si>
  <si>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</si>
  <si>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</si>
  <si>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</si>
  <si>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</si>
  <si>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</si>
  <si>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</si>
  <si>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</si>
  <si>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</si>
  <si>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</si>
  <si>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</si>
  <si>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</si>
  <si>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</si>
  <si>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</si>
  <si>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</si>
  <si>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</si>
  <si>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</si>
  <si>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</si>
  <si>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</si>
  <si>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長崎県松浦市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</si>
  <si>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</si>
  <si>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</si>
  <si>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</si>
  <si>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</si>
  <si>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</si>
  <si>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</si>
  <si>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</si>
  <si>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</si>
  <si>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</si>
  <si>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</si>
  <si>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</si>
  <si>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</si>
  <si>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</si>
  <si>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</si>
  <si>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</si>
  <si>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</si>
  <si>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</si>
  <si>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</si>
  <si>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</si>
  <si>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</si>
  <si>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</si>
  <si>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</si>
  <si>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</si>
  <si>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</si>
  <si>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</si>
  <si>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</si>
  <si>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</si>
  <si>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</si>
  <si>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</si>
  <si>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</si>
  <si>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</si>
  <si>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</si>
  <si>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</si>
  <si>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</si>
  <si>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</si>
  <si>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</si>
  <si>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</si>
  <si>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</si>
  <si>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</si>
  <si>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</si>
  <si>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</si>
  <si>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</si>
  <si>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</si>
  <si>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</si>
  <si>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</si>
  <si>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</si>
  <si>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</si>
  <si>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</si>
  <si>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</si>
  <si>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</si>
  <si>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</si>
  <si>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</si>
  <si>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</si>
  <si>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</si>
  <si>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</si>
  <si>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</si>
  <si>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</si>
  <si>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</si>
  <si>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</si>
  <si>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</si>
  <si>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</si>
  <si>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</si>
  <si>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</si>
  <si>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</si>
  <si>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</si>
  <si>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</si>
  <si>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</si>
  <si>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</si>
  <si>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</si>
  <si>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</si>
  <si>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</si>
  <si>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</si>
  <si>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</si>
  <si>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</si>
  <si>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</si>
  <si>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</si>
  <si>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</si>
  <si>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</si>
  <si>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</si>
  <si>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</si>
  <si>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</si>
  <si>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</si>
  <si>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</si>
  <si>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</si>
  <si>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</si>
  <si>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</si>
  <si>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</si>
  <si>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</si>
  <si>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</si>
  <si>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</si>
  <si>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</si>
  <si>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</si>
  <si>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</si>
  <si>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</si>
  <si>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</si>
  <si>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</si>
  <si>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</si>
  <si>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</si>
  <si>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</si>
  <si>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</si>
  <si>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</si>
  <si>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</si>
  <si>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</si>
  <si>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</si>
  <si>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</si>
  <si>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</si>
  <si>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</si>
  <si>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</si>
  <si>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</si>
  <si>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</si>
  <si>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</si>
  <si>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</si>
  <si>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</si>
  <si>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</si>
  <si>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</si>
  <si>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</si>
  <si>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</si>
  <si>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</si>
  <si>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</si>
  <si>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</si>
  <si>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</si>
  <si>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</si>
  <si>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</si>
  <si>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宅地造成</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</si>
  <si>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</si>
  <si>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</si>
  <si>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</si>
  <si>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</si>
  <si>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</si>
  <si>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</si>
  <si>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</si>
  <si>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</si>
  <si>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</si>
  <si>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</si>
  <si>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</si>
  <si>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</si>
  <si>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</si>
  <si>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</si>
  <si>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</si>
  <si>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</si>
  <si>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</si>
  <si>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</si>
  <si>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</si>
  <si>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</si>
  <si>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</si>
  <si>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</si>
  <si>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</si>
  <si>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</si>
  <si>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</si>
  <si>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</si>
  <si>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</si>
  <si>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</si>
  <si>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</si>
  <si>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長崎県松浦市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</si>
  <si>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</si>
  <si>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</si>
  <si>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</si>
  <si>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</si>
  <si>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</si>
  <si>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</si>
  <si>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</si>
  <si>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</si>
  <si>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</si>
  <si>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</si>
  <si>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</si>
  <si>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</si>
  <si>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</si>
  <si>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</si>
  <si>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</si>
  <si>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</si>
  <si>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</si>
  <si>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</si>
  <si>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</si>
  <si>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</si>
  <si>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</si>
  <si>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</si>
  <si>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</si>
  <si>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</si>
  <si>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</si>
  <si>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</si>
  <si>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</si>
  <si>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</si>
  <si>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</si>
  <si>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</si>
  <si>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</si>
  <si>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</si>
  <si>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</si>
  <si>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</si>
  <si>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</si>
  <si>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</si>
  <si>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</si>
  <si>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</si>
  <si>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</si>
  <si>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</si>
  <si>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</si>
  <si>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</si>
  <si>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</si>
  <si>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</si>
  <si>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</si>
  <si>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</si>
  <si>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</si>
  <si>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松浦魚市場特別会計</t>
    <phoneticPr fontId="5"/>
  </si>
  <si>
    <t>法非適用企業</t>
    <phoneticPr fontId="5"/>
  </si>
  <si>
    <t>下水道事業特別会計</t>
    <phoneticPr fontId="5"/>
  </si>
  <si>
    <t>臨海土地造成事業特別会計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</si>
  <si>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</si>
  <si>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</si>
  <si>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</si>
  <si>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</si>
  <si>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</si>
  <si>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</si>
  <si>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</si>
  <si>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</si>
  <si>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</si>
  <si>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</si>
  <si>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</si>
  <si>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</si>
  <si>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</si>
  <si>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</si>
  <si>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</si>
  <si>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</si>
  <si>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</si>
  <si>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</si>
  <si>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</si>
  <si>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</si>
  <si>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</si>
  <si>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</si>
  <si>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</si>
  <si>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</si>
  <si>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</si>
  <si>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</si>
  <si>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</si>
  <si>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</si>
  <si>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</si>
  <si>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</si>
  <si>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</si>
  <si>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</si>
  <si>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</si>
  <si>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</si>
  <si>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</si>
  <si>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</si>
  <si>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</si>
  <si>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</si>
  <si>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</si>
  <si>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</si>
  <si>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</si>
  <si>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</si>
  <si>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</si>
  <si>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</si>
  <si>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</si>
  <si>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</si>
  <si>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</si>
  <si>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</si>
  <si>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</si>
  <si>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</si>
  <si>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</si>
  <si>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</si>
  <si>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</si>
  <si>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</si>
  <si>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</si>
  <si>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</si>
  <si>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</si>
  <si>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</si>
  <si>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</si>
  <si>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</si>
  <si>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</si>
  <si>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</si>
  <si>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</si>
  <si>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</si>
  <si>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</si>
  <si>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</si>
  <si>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</si>
  <si>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</si>
  <si>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</si>
  <si>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</si>
  <si>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</si>
  <si>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</si>
  <si>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</si>
  <si>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</si>
  <si>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</si>
  <si>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</si>
  <si>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t>
    <phoneticPr fontId="5"/>
  </si>
  <si>
    <t>-</t>
    <phoneticPr fontId="5"/>
  </si>
  <si>
    <t>(Ｆ)</t>
    <phoneticPr fontId="5"/>
  </si>
  <si>
    <t>鷹島診療所事業特別会計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</si>
  <si>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</si>
  <si>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</si>
  <si>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</si>
  <si>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</si>
  <si>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</si>
  <si>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</si>
  <si>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</si>
  <si>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</si>
  <si>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</si>
  <si>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</si>
  <si>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</si>
  <si>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</si>
  <si>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</si>
  <si>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</si>
  <si>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</si>
  <si>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</si>
  <si>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</si>
  <si>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</si>
  <si>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</si>
  <si>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</si>
  <si>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</si>
  <si>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</si>
  <si>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</si>
  <si>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</si>
  <si>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</si>
  <si>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</si>
  <si>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</si>
  <si>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</si>
  <si>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</si>
  <si>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</si>
  <si>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</si>
  <si>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</si>
  <si>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</si>
  <si>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</si>
  <si>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</si>
  <si>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</si>
  <si>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</si>
  <si>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</si>
  <si>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</si>
  <si>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</si>
  <si>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</si>
  <si>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</si>
  <si>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</si>
  <si>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</si>
  <si>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</si>
  <si>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</si>
  <si>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</si>
  <si>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</si>
  <si>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</si>
  <si>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</si>
  <si>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</si>
  <si>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</si>
  <si>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</si>
  <si>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</si>
  <si>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</si>
  <si>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</si>
  <si>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</si>
  <si>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</si>
  <si>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</si>
  <si>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</si>
  <si>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</si>
  <si>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</si>
  <si>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</si>
  <si>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</si>
  <si>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</si>
  <si>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</si>
  <si>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</si>
  <si>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</si>
  <si>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</si>
  <si>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</si>
  <si>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</si>
  <si>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</si>
  <si>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</si>
  <si>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</si>
  <si>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</si>
  <si>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</si>
  <si>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</si>
  <si>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</si>
  <si>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</si>
  <si>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</si>
  <si>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</si>
  <si>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</si>
  <si>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</si>
  <si>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</si>
  <si>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</si>
  <si>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4.04</t>
  </si>
  <si>
    <t>一般会計</t>
  </si>
  <si>
    <t>水道事業会計</t>
  </si>
  <si>
    <t>工業用水道事業会計</t>
  </si>
  <si>
    <t>下水道事業会計</t>
  </si>
  <si>
    <t>介護保険特別会計（保険事業勘定）</t>
  </si>
  <si>
    <t>国民健康保険特別会計</t>
  </si>
  <si>
    <t>松浦魚市場特別会計</t>
  </si>
  <si>
    <t>臨海土地造成事業特別会計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</si>
  <si>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</si>
  <si>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</si>
  <si>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</si>
  <si>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</si>
  <si>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</si>
  <si>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</si>
  <si>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</si>
  <si>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</si>
  <si>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</si>
  <si>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長崎県林業公社</t>
    <rPh sb="0" eb="7">
      <t>ナガサキケンリンギョウコウシャ</t>
    </rPh>
    <phoneticPr fontId="2"/>
  </si>
  <si>
    <t>北松北部環境組合</t>
    <rPh sb="0" eb="4">
      <t>ホクショウホクブ</t>
    </rPh>
    <rPh sb="4" eb="8">
      <t>カンキョウクミアイ</t>
    </rPh>
    <phoneticPr fontId="2"/>
  </si>
  <si>
    <t>長崎県市町村総合事務組合（一般会計）</t>
    <rPh sb="0" eb="3">
      <t>ナガサキケン</t>
    </rPh>
    <rPh sb="3" eb="6">
      <t>シチョウソン</t>
    </rPh>
    <rPh sb="6" eb="12">
      <t>ソウゴウジムクミアイ</t>
    </rPh>
    <rPh sb="13" eb="17">
      <t>イッパンカイケイ</t>
    </rPh>
    <phoneticPr fontId="2"/>
  </si>
  <si>
    <t>長崎県市町村総合事務組合（市町村会館管理事業特別会計）</t>
    <rPh sb="0" eb="3">
      <t>ナガサキケン</t>
    </rPh>
    <rPh sb="3" eb="6">
      <t>シチョウソン</t>
    </rPh>
    <rPh sb="6" eb="12">
      <t>ソウゴウジムクミアイ</t>
    </rPh>
    <rPh sb="13" eb="18">
      <t>シチョウソンカイカン</t>
    </rPh>
    <rPh sb="18" eb="22">
      <t>カンリジギョウ</t>
    </rPh>
    <rPh sb="22" eb="26">
      <t>トクベツカイケイ</t>
    </rPh>
    <phoneticPr fontId="2"/>
  </si>
  <si>
    <t>長崎県市町村総合事務組合（市町村会館馬町別館管理事業特別会計）</t>
    <rPh sb="0" eb="3">
      <t>ナガサキケン</t>
    </rPh>
    <rPh sb="3" eb="6">
      <t>シチョウソン</t>
    </rPh>
    <rPh sb="6" eb="12">
      <t>ソウゴウジムクミアイ</t>
    </rPh>
    <rPh sb="13" eb="18">
      <t>シチョウソンカイカン</t>
    </rPh>
    <rPh sb="18" eb="20">
      <t>ウママチ</t>
    </rPh>
    <rPh sb="20" eb="22">
      <t>ベッカン</t>
    </rPh>
    <rPh sb="22" eb="26">
      <t>カンリジギョウ</t>
    </rPh>
    <rPh sb="26" eb="30">
      <t>トクベツカイケイ</t>
    </rPh>
    <phoneticPr fontId="2"/>
  </si>
  <si>
    <t>長崎県市町村総合事務組合（公平委員会事業特別会計）</t>
    <rPh sb="0" eb="12">
      <t>ナガサキケンシチョウソンソウゴウジムクミアイ</t>
    </rPh>
    <rPh sb="13" eb="18">
      <t>コウヘイイインカイ</t>
    </rPh>
    <rPh sb="18" eb="20">
      <t>ジギョウ</t>
    </rPh>
    <rPh sb="20" eb="24">
      <t>トクベツカイケイ</t>
    </rPh>
    <phoneticPr fontId="2"/>
  </si>
  <si>
    <t>長崎県市町村総合事務組合（行政不服審査会事業特別会計）</t>
    <rPh sb="0" eb="3">
      <t>ナガサキケン</t>
    </rPh>
    <rPh sb="3" eb="12">
      <t>シチョウソンソウゴウジムクミアイ</t>
    </rPh>
    <rPh sb="13" eb="17">
      <t>ギョウセイフフク</t>
    </rPh>
    <rPh sb="17" eb="20">
      <t>シンサカイ</t>
    </rPh>
    <rPh sb="20" eb="22">
      <t>ジギョウ</t>
    </rPh>
    <rPh sb="22" eb="26">
      <t>トクベツカイケイ</t>
    </rPh>
    <phoneticPr fontId="2"/>
  </si>
  <si>
    <t>長崎県市町村総合事務組合（交通災害共済事業特別会計）</t>
    <rPh sb="0" eb="3">
      <t>ナガサキケン</t>
    </rPh>
    <rPh sb="3" eb="12">
      <t>シチョウソンソウゴウジムクミアイ</t>
    </rPh>
    <rPh sb="13" eb="17">
      <t>コウツウサイガイ</t>
    </rPh>
    <rPh sb="17" eb="21">
      <t>キョウサイジギョウ</t>
    </rPh>
    <rPh sb="21" eb="25">
      <t>トクベツカイケイ</t>
    </rPh>
    <phoneticPr fontId="2"/>
  </si>
  <si>
    <t>長崎県後期高齢者医療広域連合（普通会計）</t>
    <rPh sb="0" eb="3">
      <t>ナガサキケン</t>
    </rPh>
    <rPh sb="3" eb="8">
      <t>コウキコウレイシャ</t>
    </rPh>
    <rPh sb="8" eb="10">
      <t>イリョウ</t>
    </rPh>
    <rPh sb="10" eb="12">
      <t>コウイキ</t>
    </rPh>
    <rPh sb="12" eb="14">
      <t>レンゴウ</t>
    </rPh>
    <rPh sb="15" eb="19">
      <t>フツウカイケイ</t>
    </rPh>
    <phoneticPr fontId="2"/>
  </si>
  <si>
    <t>長崎県後期高齢者医療広域連合（後期高齢者医療事業会計）</t>
    <rPh sb="0" eb="3">
      <t>ナガサキケン</t>
    </rPh>
    <rPh sb="3" eb="8">
      <t>コウキコウレイシャ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</si>
  <si>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</si>
  <si>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鉱害復旧灌漑用水施設維持基金</t>
    <phoneticPr fontId="5"/>
  </si>
  <si>
    <t>松浦ふるさとづくり基金</t>
    <phoneticPr fontId="5"/>
  </si>
  <si>
    <t>合併振興基金</t>
    <phoneticPr fontId="5"/>
  </si>
  <si>
    <t>地域振興基金</t>
    <phoneticPr fontId="5"/>
  </si>
  <si>
    <t>地域福祉基金</t>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</si>
  <si>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</si>
  <si>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</si>
  <si>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</si>
  <si>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</si>
  <si>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た場合、地方債残高が高いことや大型事業に基金を投入したことにより高い水準にある一方、有形固定資産減価償却率は類似団体よりもやや低い水準にある。これは、近年実施した学校施設整備事業や市民福祉総合プラザ整備事業等により施設が更新されたことによるものと考えられる。
　今後も、公共施設等総合管理計画に基づき、統廃合・長寿命化・修繕など公共施設の適切な維持管理に努めていく必要がある。</t>
    <rPh sb="180" eb="182">
      <t>コウキョウ</t>
    </rPh>
    <rPh sb="182" eb="184">
      <t>シセツ</t>
    </rPh>
    <rPh sb="198" eb="20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</si>
  <si>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</si>
  <si>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</si>
  <si>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</si>
  <si>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</si>
  <si>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</si>
  <si>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</si>
  <si>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と比較して高くなっている。将来負担比率は、基金残高の増加や地方債残高の減少により改善しており、また、実質公債費比率についても、標準財政規模の増加によりやや改善している。
　今後も、地方債の新規発行の抑制に努め、事業の厳選化・重点化を図りつつ、更なる財政健全化に努めていく必要がある。 </t>
    <rPh sb="156" eb="15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</si>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</sst>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DB4-4029-B465-C99A398C22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141802</c:v>
                </c:pt>
                <c:pt idx="1">
                  <c:v>119037</c:v>
                </c:pt>
                <c:pt idx="2">
                  <c:v>130498</c:v>
                </c:pt>
                <c:pt idx="3">
                  <c:v>197526</c:v>
                </c:pt>
                <c:pt idx="4">
                  <c:v>70527</c:v>
                </c:pt>
              </c:numCache>
            </c:numRef>
          </c:val>
          <c:smooth val="0"/>
          <c:extLst>
            <c:ext xmlns:c16="http://schemas.microsoft.com/office/drawing/2014/chart" uri="{C3380CC4-5D6E-409C-BE32-E72D297353CC}">
              <c16:uniqueId val="{00000001-8DB4-4029-B465-C99A398C22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6.23</c:v>
                </c:pt>
                <c:pt idx="1">
                  <c:v>6.38</c:v>
                </c:pt>
                <c:pt idx="2">
                  <c:v>8.2799999999999994</c:v>
                </c:pt>
                <c:pt idx="3">
                  <c:v>5.88</c:v>
                </c:pt>
                <c:pt idx="4">
                  <c:v>7.02</c:v>
                </c:pt>
              </c:numCache>
            </c:numRef>
          </c:val>
          <c:extLst>
            <c:ext xmlns:c16="http://schemas.microsoft.com/office/drawing/2014/chart" uri="{C3380CC4-5D6E-409C-BE32-E72D297353CC}">
              <c16:uniqueId val="{00000000-EA4A-4BBB-A191-A582C77F4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15.59</c:v>
                </c:pt>
                <c:pt idx="1">
                  <c:v>11.85</c:v>
                </c:pt>
                <c:pt idx="2">
                  <c:v>10.75</c:v>
                </c:pt>
                <c:pt idx="3">
                  <c:v>12.76</c:v>
                </c:pt>
                <c:pt idx="4">
                  <c:v>20.57</c:v>
                </c:pt>
              </c:numCache>
            </c:numRef>
          </c:val>
          <c:extLst>
            <c:ext xmlns:c16="http://schemas.microsoft.com/office/drawing/2014/chart" uri="{C3380CC4-5D6E-409C-BE32-E72D297353CC}">
              <c16:uniqueId val="{00000001-EA4A-4BBB-A191-A582C77F42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1.64</c:v>
                </c:pt>
                <c:pt idx="1">
                  <c:v>-4.04</c:v>
                </c:pt>
                <c:pt idx="2">
                  <c:v>0.5</c:v>
                </c:pt>
                <c:pt idx="3">
                  <c:v>0.71</c:v>
                </c:pt>
                <c:pt idx="4">
                  <c:v>9.56</c:v>
                </c:pt>
              </c:numCache>
            </c:numRef>
          </c:val>
          <c:smooth val="0"/>
          <c:extLst>
            <c:ext xmlns:c16="http://schemas.microsoft.com/office/drawing/2014/chart" uri="{C3380CC4-5D6E-409C-BE32-E72D297353CC}">
              <c16:uniqueId val="{00000002-EA4A-4BBB-A191-A582C77F42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c:v>
                </c:pt>
                <c:pt idx="2">
                  <c:v>#N/A</c:v>
                </c:pt>
                <c:pt idx="3">
                  <c:v>0.18</c:v>
                </c:pt>
                <c:pt idx="4">
                  <c:v>#N/A</c:v>
                </c:pt>
                <c:pt idx="5">
                  <c:v>0.16</c:v>
                </c:pt>
                <c:pt idx="6">
                  <c:v>#N/A</c:v>
                </c:pt>
                <c:pt idx="7">
                  <c:v>0.1</c:v>
                </c:pt>
                <c:pt idx="8">
                  <c:v>#N/A</c:v>
                </c:pt>
                <c:pt idx="9">
                  <c:v>0.14000000000000001</c:v>
                </c:pt>
              </c:numCache>
            </c:numRef>
          </c:val>
          <c:extLst>
            <c:ext xmlns:c16="http://schemas.microsoft.com/office/drawing/2014/chart" uri="{C3380CC4-5D6E-409C-BE32-E72D297353CC}">
              <c16:uniqueId val="{00000000-2024-46FA-8D19-AC0863EF8C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24-46FA-8D19-AC0863EF8CDD}"/>
            </c:ext>
          </c:extLst>
        </c:ser>
        <c:ser>
          <c:idx val="2"/>
          <c:order val="2"/>
          <c:tx>
            <c:strRef>
              <c:f>データシート!$A$29</c:f>
              <c:strCache>
                <c:ptCount val="1"/>
                <c:pt idx="0">
                  <c:v>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0.09</c:v>
                </c:pt>
                <c:pt idx="4">
                  <c:v>#N/A</c:v>
                </c:pt>
                <c:pt idx="5">
                  <c:v>0.05</c:v>
                </c:pt>
                <c:pt idx="6">
                  <c:v>#N/A</c:v>
                </c:pt>
                <c:pt idx="7">
                  <c:v>0.1</c:v>
                </c:pt>
                <c:pt idx="8">
                  <c:v>#N/A</c:v>
                </c:pt>
                <c:pt idx="9">
                  <c:v>0.06</c:v>
                </c:pt>
              </c:numCache>
            </c:numRef>
          </c:val>
          <c:extLst>
            <c:ext xmlns:c16="http://schemas.microsoft.com/office/drawing/2014/chart" uri="{C3380CC4-5D6E-409C-BE32-E72D297353CC}">
              <c16:uniqueId val="{00000002-2024-46FA-8D19-AC0863EF8CDD}"/>
            </c:ext>
          </c:extLst>
        </c:ser>
        <c:ser>
          <c:idx val="3"/>
          <c:order val="3"/>
          <c:tx>
            <c:strRef>
              <c:f>データシート!$A$30</c:f>
              <c:strCache>
                <c:ptCount val="1"/>
                <c:pt idx="0">
                  <c:v>松浦魚市場特別会計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0.11</c:v>
                </c:pt>
                <c:pt idx="4">
                  <c:v>#N/A</c:v>
                </c:pt>
                <c:pt idx="5">
                  <c:v>0.02</c:v>
                </c:pt>
                <c:pt idx="6">
                  <c:v>#N/A</c:v>
                </c:pt>
                <c:pt idx="7">
                  <c:v>0.03</c:v>
                </c:pt>
                <c:pt idx="8">
                  <c:v>#N/A</c:v>
                </c:pt>
                <c:pt idx="9">
                  <c:v>0.06</c:v>
                </c:pt>
              </c:numCache>
            </c:numRef>
          </c:val>
          <c:extLst>
            <c:ext xmlns:c16="http://schemas.microsoft.com/office/drawing/2014/chart" uri="{C3380CC4-5D6E-409C-BE32-E72D297353CC}">
              <c16:uniqueId val="{00000003-2024-46FA-8D19-AC0863EF8CD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1.57</c:v>
                </c:pt>
                <c:pt idx="2">
                  <c:v>#N/A</c:v>
                </c:pt>
                <c:pt idx="3">
                  <c:v>0.89</c:v>
                </c:pt>
                <c:pt idx="4">
                  <c:v>#N/A</c:v>
                </c:pt>
                <c:pt idx="5">
                  <c:v>0.27</c:v>
                </c:pt>
                <c:pt idx="6">
                  <c:v>#N/A</c:v>
                </c:pt>
                <c:pt idx="7">
                  <c:v>0.08</c:v>
                </c:pt>
                <c:pt idx="8">
                  <c:v>#N/A</c:v>
                </c:pt>
                <c:pt idx="9">
                  <c:v>0.24</c:v>
                </c:pt>
              </c:numCache>
            </c:numRef>
          </c:val>
          <c:extLst>
            <c:ext xmlns:c16="http://schemas.microsoft.com/office/drawing/2014/chart" uri="{C3380CC4-5D6E-409C-BE32-E72D297353CC}">
              <c16:uniqueId val="{00000004-2024-46FA-8D19-AC0863EF8CD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c:v>
                </c:pt>
                <c:pt idx="2">
                  <c:v>#N/A</c:v>
                </c:pt>
                <c:pt idx="3">
                  <c:v>0.86</c:v>
                </c:pt>
                <c:pt idx="4">
                  <c:v>#N/A</c:v>
                </c:pt>
                <c:pt idx="5">
                  <c:v>0.44</c:v>
                </c:pt>
                <c:pt idx="6">
                  <c:v>#N/A</c:v>
                </c:pt>
                <c:pt idx="7">
                  <c:v>0.54</c:v>
                </c:pt>
                <c:pt idx="8">
                  <c:v>#N/A</c:v>
                </c:pt>
                <c:pt idx="9">
                  <c:v>0.53</c:v>
                </c:pt>
              </c:numCache>
            </c:numRef>
          </c:val>
          <c:extLst>
            <c:ext xmlns:c16="http://schemas.microsoft.com/office/drawing/2014/chart" uri="{C3380CC4-5D6E-409C-BE32-E72D297353CC}">
              <c16:uniqueId val="{00000005-2024-46FA-8D19-AC0863EF8CD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0.85</c:v>
                </c:pt>
                <c:pt idx="4">
                  <c:v>#N/A</c:v>
                </c:pt>
                <c:pt idx="5">
                  <c:v>1.1000000000000001</c:v>
                </c:pt>
                <c:pt idx="6">
                  <c:v>#N/A</c:v>
                </c:pt>
                <c:pt idx="7">
                  <c:v>1.1599999999999999</c:v>
                </c:pt>
                <c:pt idx="8">
                  <c:v>#N/A</c:v>
                </c:pt>
                <c:pt idx="9">
                  <c:v>1.18</c:v>
                </c:pt>
              </c:numCache>
            </c:numRef>
          </c:val>
          <c:extLst>
            <c:ext xmlns:c16="http://schemas.microsoft.com/office/drawing/2014/chart" uri="{C3380CC4-5D6E-409C-BE32-E72D297353CC}">
              <c16:uniqueId val="{00000006-2024-46FA-8D19-AC0863EF8CD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5.16</c:v>
                </c:pt>
                <c:pt idx="2">
                  <c:v>#N/A</c:v>
                </c:pt>
                <c:pt idx="3">
                  <c:v>5.18</c:v>
                </c:pt>
                <c:pt idx="4">
                  <c:v>#N/A</c:v>
                </c:pt>
                <c:pt idx="5">
                  <c:v>5.51</c:v>
                </c:pt>
                <c:pt idx="6">
                  <c:v>#N/A</c:v>
                </c:pt>
                <c:pt idx="7">
                  <c:v>4.5199999999999996</c:v>
                </c:pt>
                <c:pt idx="8">
                  <c:v>#N/A</c:v>
                </c:pt>
                <c:pt idx="9">
                  <c:v>5</c:v>
                </c:pt>
              </c:numCache>
            </c:numRef>
          </c:val>
          <c:extLst>
            <c:ext xmlns:c16="http://schemas.microsoft.com/office/drawing/2014/chart" uri="{C3380CC4-5D6E-409C-BE32-E72D297353CC}">
              <c16:uniqueId val="{00000007-2024-46FA-8D19-AC0863EF8C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5.26</c:v>
                </c:pt>
                <c:pt idx="2">
                  <c:v>#N/A</c:v>
                </c:pt>
                <c:pt idx="3">
                  <c:v>6.17</c:v>
                </c:pt>
                <c:pt idx="4">
                  <c:v>#N/A</c:v>
                </c:pt>
                <c:pt idx="5">
                  <c:v>6.59</c:v>
                </c:pt>
                <c:pt idx="6">
                  <c:v>#N/A</c:v>
                </c:pt>
                <c:pt idx="7">
                  <c:v>6.47</c:v>
                </c:pt>
                <c:pt idx="8">
                  <c:v>#N/A</c:v>
                </c:pt>
                <c:pt idx="9">
                  <c:v>6.08</c:v>
                </c:pt>
              </c:numCache>
            </c:numRef>
          </c:val>
          <c:extLst>
            <c:ext xmlns:c16="http://schemas.microsoft.com/office/drawing/2014/chart" uri="{C3380CC4-5D6E-409C-BE32-E72D297353CC}">
              <c16:uniqueId val="{00000008-2024-46FA-8D19-AC0863EF8C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c:v>
                </c:pt>
                <c:pt idx="2">
                  <c:v>#N/A</c:v>
                </c:pt>
                <c:pt idx="3">
                  <c:v>6.35</c:v>
                </c:pt>
                <c:pt idx="4">
                  <c:v>#N/A</c:v>
                </c:pt>
                <c:pt idx="5">
                  <c:v>8.23</c:v>
                </c:pt>
                <c:pt idx="6">
                  <c:v>#N/A</c:v>
                </c:pt>
                <c:pt idx="7">
                  <c:v>5.86</c:v>
                </c:pt>
                <c:pt idx="8">
                  <c:v>#N/A</c:v>
                </c:pt>
                <c:pt idx="9">
                  <c:v>6.99</c:v>
                </c:pt>
              </c:numCache>
            </c:numRef>
          </c:val>
          <c:extLst>
            <c:ext xmlns:c16="http://schemas.microsoft.com/office/drawing/2014/chart" uri="{C3380CC4-5D6E-409C-BE32-E72D297353CC}">
              <c16:uniqueId val="{00000009-2024-46FA-8D19-AC0863EF8C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1891</c:v>
                </c:pt>
                <c:pt idx="5">
                  <c:v>1792</c:v>
                </c:pt>
                <c:pt idx="8">
                  <c:v>1719</c:v>
                </c:pt>
                <c:pt idx="11">
                  <c:v>1656</c:v>
                </c:pt>
                <c:pt idx="14">
                  <c:v>1684</c:v>
                </c:pt>
              </c:numCache>
            </c:numRef>
          </c:val>
          <c:extLst>
            <c:ext xmlns:c16="http://schemas.microsoft.com/office/drawing/2014/chart" uri="{C3380CC4-5D6E-409C-BE32-E72D297353CC}">
              <c16:uniqueId val="{00000000-D2C6-4B0C-8081-B352C8C57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C6-4B0C-8081-B352C8C57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67</c:v>
                </c:pt>
                <c:pt idx="3">
                  <c:v>56</c:v>
                </c:pt>
                <c:pt idx="6">
                  <c:v>49</c:v>
                </c:pt>
                <c:pt idx="9">
                  <c:v>37</c:v>
                </c:pt>
                <c:pt idx="12">
                  <c:v>29</c:v>
                </c:pt>
              </c:numCache>
            </c:numRef>
          </c:val>
          <c:extLst>
            <c:ext xmlns:c16="http://schemas.microsoft.com/office/drawing/2014/chart" uri="{C3380CC4-5D6E-409C-BE32-E72D297353CC}">
              <c16:uniqueId val="{00000002-D2C6-4B0C-8081-B352C8C57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265</c:v>
                </c:pt>
                <c:pt idx="3">
                  <c:v>198</c:v>
                </c:pt>
                <c:pt idx="6">
                  <c:v>36</c:v>
                </c:pt>
                <c:pt idx="9">
                  <c:v>1</c:v>
                </c:pt>
                <c:pt idx="12">
                  <c:v>16</c:v>
                </c:pt>
              </c:numCache>
            </c:numRef>
          </c:val>
          <c:extLst>
            <c:ext xmlns:c16="http://schemas.microsoft.com/office/drawing/2014/chart" uri="{C3380CC4-5D6E-409C-BE32-E72D297353CC}">
              <c16:uniqueId val="{00000003-D2C6-4B0C-8081-B352C8C57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441</c:v>
                </c:pt>
                <c:pt idx="3">
                  <c:v>476</c:v>
                </c:pt>
                <c:pt idx="6">
                  <c:v>448</c:v>
                </c:pt>
                <c:pt idx="9">
                  <c:v>460</c:v>
                </c:pt>
                <c:pt idx="12">
                  <c:v>520</c:v>
                </c:pt>
              </c:numCache>
            </c:numRef>
          </c:val>
          <c:extLst>
            <c:ext xmlns:c16="http://schemas.microsoft.com/office/drawing/2014/chart" uri="{C3380CC4-5D6E-409C-BE32-E72D297353CC}">
              <c16:uniqueId val="{00000004-D2C6-4B0C-8081-B352C8C57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C6-4B0C-8081-B352C8C57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C6-4B0C-8081-B352C8C57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2052</c:v>
                </c:pt>
                <c:pt idx="3">
                  <c:v>2008</c:v>
                </c:pt>
                <c:pt idx="6">
                  <c:v>2037</c:v>
                </c:pt>
                <c:pt idx="9">
                  <c:v>1970</c:v>
                </c:pt>
                <c:pt idx="12">
                  <c:v>1991</c:v>
                </c:pt>
              </c:numCache>
            </c:numRef>
          </c:val>
          <c:extLst>
            <c:ext xmlns:c16="http://schemas.microsoft.com/office/drawing/2014/chart" uri="{C3380CC4-5D6E-409C-BE32-E72D297353CC}">
              <c16:uniqueId val="{00000007-D2C6-4B0C-8081-B352C8C57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934</c:v>
                </c:pt>
                <c:pt idx="2">
                  <c:v>#N/A</c:v>
                </c:pt>
                <c:pt idx="3">
                  <c:v>#N/A</c:v>
                </c:pt>
                <c:pt idx="4">
                  <c:v>946</c:v>
                </c:pt>
                <c:pt idx="5">
                  <c:v>#N/A</c:v>
                </c:pt>
                <c:pt idx="6">
                  <c:v>#N/A</c:v>
                </c:pt>
                <c:pt idx="7">
                  <c:v>851</c:v>
                </c:pt>
                <c:pt idx="8">
                  <c:v>#N/A</c:v>
                </c:pt>
                <c:pt idx="9">
                  <c:v>#N/A</c:v>
                </c:pt>
                <c:pt idx="10">
                  <c:v>812</c:v>
                </c:pt>
                <c:pt idx="11">
                  <c:v>#N/A</c:v>
                </c:pt>
                <c:pt idx="12">
                  <c:v>#N/A</c:v>
                </c:pt>
                <c:pt idx="13">
                  <c:v>872</c:v>
                </c:pt>
                <c:pt idx="14">
                  <c:v>#N/A</c:v>
                </c:pt>
              </c:numCache>
            </c:numRef>
          </c:val>
          <c:smooth val="0"/>
          <c:extLst>
            <c:ext xmlns:c16="http://schemas.microsoft.com/office/drawing/2014/chart" uri="{C3380CC4-5D6E-409C-BE32-E72D297353CC}">
              <c16:uniqueId val="{00000008-D2C6-4B0C-8081-B352C8C57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17395</c:v>
                </c:pt>
                <c:pt idx="5">
                  <c:v>17278</c:v>
                </c:pt>
                <c:pt idx="8">
                  <c:v>16982</c:v>
                </c:pt>
                <c:pt idx="11">
                  <c:v>16985</c:v>
                </c:pt>
                <c:pt idx="14">
                  <c:v>16715</c:v>
                </c:pt>
              </c:numCache>
            </c:numRef>
          </c:val>
          <c:extLst>
            <c:ext xmlns:c16="http://schemas.microsoft.com/office/drawing/2014/chart" uri="{C3380CC4-5D6E-409C-BE32-E72D297353CC}">
              <c16:uniqueId val="{00000000-1F2D-4B9B-A473-ACA4403A17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1185</c:v>
                </c:pt>
                <c:pt idx="5">
                  <c:v>1033</c:v>
                </c:pt>
                <c:pt idx="8">
                  <c:v>909</c:v>
                </c:pt>
                <c:pt idx="11">
                  <c:v>869</c:v>
                </c:pt>
                <c:pt idx="14">
                  <c:v>827</c:v>
                </c:pt>
              </c:numCache>
            </c:numRef>
          </c:val>
          <c:extLst>
            <c:ext xmlns:c16="http://schemas.microsoft.com/office/drawing/2014/chart" uri="{C3380CC4-5D6E-409C-BE32-E72D297353CC}">
              <c16:uniqueId val="{00000001-1F2D-4B9B-A473-ACA4403A17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4719</c:v>
                </c:pt>
                <c:pt idx="5">
                  <c:v>4462</c:v>
                </c:pt>
                <c:pt idx="8">
                  <c:v>4186</c:v>
                </c:pt>
                <c:pt idx="11">
                  <c:v>4493</c:v>
                </c:pt>
                <c:pt idx="14">
                  <c:v>5636</c:v>
                </c:pt>
              </c:numCache>
            </c:numRef>
          </c:val>
          <c:extLst>
            <c:ext xmlns:c16="http://schemas.microsoft.com/office/drawing/2014/chart" uri="{C3380CC4-5D6E-409C-BE32-E72D297353CC}">
              <c16:uniqueId val="{00000002-1F2D-4B9B-A473-ACA4403A17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2D-4B9B-A473-ACA4403A17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2D-4B9B-A473-ACA4403A17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52</c:v>
                </c:pt>
                <c:pt idx="3">
                  <c:v>8</c:v>
                </c:pt>
                <c:pt idx="6">
                  <c:v>13</c:v>
                </c:pt>
                <c:pt idx="9">
                  <c:v>4</c:v>
                </c:pt>
                <c:pt idx="12">
                  <c:v>4</c:v>
                </c:pt>
              </c:numCache>
            </c:numRef>
          </c:val>
          <c:extLst>
            <c:ext xmlns:c16="http://schemas.microsoft.com/office/drawing/2014/chart" uri="{C3380CC4-5D6E-409C-BE32-E72D297353CC}">
              <c16:uniqueId val="{00000005-1F2D-4B9B-A473-ACA4403A17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3356</c:v>
                </c:pt>
                <c:pt idx="3">
                  <c:v>3141</c:v>
                </c:pt>
                <c:pt idx="6">
                  <c:v>3166</c:v>
                </c:pt>
                <c:pt idx="9">
                  <c:v>3243</c:v>
                </c:pt>
                <c:pt idx="12">
                  <c:v>3191</c:v>
                </c:pt>
              </c:numCache>
            </c:numRef>
          </c:val>
          <c:extLst>
            <c:ext xmlns:c16="http://schemas.microsoft.com/office/drawing/2014/chart" uri="{C3380CC4-5D6E-409C-BE32-E72D297353CC}">
              <c16:uniqueId val="{00000006-1F2D-4B9B-A473-ACA4403A17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415</c:v>
                </c:pt>
                <c:pt idx="3">
                  <c:v>631</c:v>
                </c:pt>
                <c:pt idx="6">
                  <c:v>602</c:v>
                </c:pt>
                <c:pt idx="9">
                  <c:v>602</c:v>
                </c:pt>
                <c:pt idx="12">
                  <c:v>587</c:v>
                </c:pt>
              </c:numCache>
            </c:numRef>
          </c:val>
          <c:extLst>
            <c:ext xmlns:c16="http://schemas.microsoft.com/office/drawing/2014/chart" uri="{C3380CC4-5D6E-409C-BE32-E72D297353CC}">
              <c16:uniqueId val="{00000007-1F2D-4B9B-A473-ACA4403A17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4927</c:v>
                </c:pt>
                <c:pt idx="3">
                  <c:v>4702</c:v>
                </c:pt>
                <c:pt idx="6">
                  <c:v>4505</c:v>
                </c:pt>
                <c:pt idx="9">
                  <c:v>4283</c:v>
                </c:pt>
                <c:pt idx="12">
                  <c:v>4079</c:v>
                </c:pt>
              </c:numCache>
            </c:numRef>
          </c:val>
          <c:extLst>
            <c:ext xmlns:c16="http://schemas.microsoft.com/office/drawing/2014/chart" uri="{C3380CC4-5D6E-409C-BE32-E72D297353CC}">
              <c16:uniqueId val="{00000008-1F2D-4B9B-A473-ACA4403A17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242</c:v>
                </c:pt>
                <c:pt idx="3">
                  <c:v>186</c:v>
                </c:pt>
                <c:pt idx="6">
                  <c:v>138</c:v>
                </c:pt>
                <c:pt idx="9">
                  <c:v>101</c:v>
                </c:pt>
                <c:pt idx="12">
                  <c:v>72</c:v>
                </c:pt>
              </c:numCache>
            </c:numRef>
          </c:val>
          <c:extLst>
            <c:ext xmlns:c16="http://schemas.microsoft.com/office/drawing/2014/chart" uri="{C3380CC4-5D6E-409C-BE32-E72D297353CC}">
              <c16:uniqueId val="{00000009-1F2D-4B9B-A473-ACA4403A17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20228</c:v>
                </c:pt>
                <c:pt idx="3">
                  <c:v>19953</c:v>
                </c:pt>
                <c:pt idx="6">
                  <c:v>19712</c:v>
                </c:pt>
                <c:pt idx="9">
                  <c:v>20129</c:v>
                </c:pt>
                <c:pt idx="12">
                  <c:v>19184</c:v>
                </c:pt>
              </c:numCache>
            </c:numRef>
          </c:val>
          <c:extLst>
            <c:ext xmlns:c16="http://schemas.microsoft.com/office/drawing/2014/chart" uri="{C3380CC4-5D6E-409C-BE32-E72D297353CC}">
              <c16:uniqueId val="{0000000A-1F2D-4B9B-A473-ACA4403A17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5920</c:v>
                </c:pt>
                <c:pt idx="2">
                  <c:v>#N/A</c:v>
                </c:pt>
                <c:pt idx="3">
                  <c:v>#N/A</c:v>
                </c:pt>
                <c:pt idx="4">
                  <c:v>5848</c:v>
                </c:pt>
                <c:pt idx="5">
                  <c:v>#N/A</c:v>
                </c:pt>
                <c:pt idx="6">
                  <c:v>#N/A</c:v>
                </c:pt>
                <c:pt idx="7">
                  <c:v>6059</c:v>
                </c:pt>
                <c:pt idx="8">
                  <c:v>#N/A</c:v>
                </c:pt>
                <c:pt idx="9">
                  <c:v>#N/A</c:v>
                </c:pt>
                <c:pt idx="10">
                  <c:v>6016</c:v>
                </c:pt>
                <c:pt idx="11">
                  <c:v>#N/A</c:v>
                </c:pt>
                <c:pt idx="12">
                  <c:v>#N/A</c:v>
                </c:pt>
                <c:pt idx="13">
                  <c:v>3940</c:v>
                </c:pt>
                <c:pt idx="14">
                  <c:v>#N/A</c:v>
                </c:pt>
              </c:numCache>
            </c:numRef>
          </c:val>
          <c:smooth val="0"/>
          <c:extLst>
            <c:ext xmlns:c16="http://schemas.microsoft.com/office/drawing/2014/chart" uri="{C3380CC4-5D6E-409C-BE32-E72D297353CC}">
              <c16:uniqueId val="{0000000B-1F2D-4B9B-A473-ACA4403A17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955</c:v>
                </c:pt>
                <c:pt idx="1">
                  <c:v>1203</c:v>
                </c:pt>
                <c:pt idx="2">
                  <c:v>2003</c:v>
                </c:pt>
              </c:numCache>
            </c:numRef>
          </c:val>
          <c:extLst>
            <c:ext xmlns:c16="http://schemas.microsoft.com/office/drawing/2014/chart" uri="{C3380CC4-5D6E-409C-BE32-E72D297353CC}">
              <c16:uniqueId val="{00000000-AE45-4507-A854-17D0E55A26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749</c:v>
                </c:pt>
                <c:pt idx="1">
                  <c:v>737</c:v>
                </c:pt>
                <c:pt idx="2">
                  <c:v>841</c:v>
                </c:pt>
              </c:numCache>
            </c:numRef>
          </c:val>
          <c:extLst>
            <c:ext xmlns:c16="http://schemas.microsoft.com/office/drawing/2014/chart" uri="{C3380CC4-5D6E-409C-BE32-E72D297353CC}">
              <c16:uniqueId val="{00000001-AE45-4507-A854-17D0E55A26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3816</c:v>
                </c:pt>
                <c:pt idx="1">
                  <c:v>4029</c:v>
                </c:pt>
                <c:pt idx="2">
                  <c:v>4231</c:v>
                </c:pt>
              </c:numCache>
            </c:numRef>
          </c:val>
          <c:extLst>
            <c:ext xmlns:c16="http://schemas.microsoft.com/office/drawing/2014/chart" uri="{C3380CC4-5D6E-409C-BE32-E72D297353CC}">
              <c16:uniqueId val="{00000002-AE45-4507-A854-17D0E55A26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{2C22DD8D-5838-4EFD-8D0A-21F47D78B0C4}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6A-4E4C-9D69-629B7A49A7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{668BA46D-1E92-43CA-A21A-091E467A6778}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6A-4E4C-9D69-629B7A49A7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{50E4C9B0-957C-47B4-8FCA-874366E89535}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6A-4E4C-9D69-629B7A49A7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{3DF00BFD-7EF6-4393-BC97-3FE48F952BC7}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6A-4E4C-9D69-629B7A49A7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{FF22717F-9785-4445-9BCF-9E8345E20992}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6A-4E4C-9D69-629B7A49A79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{18757AD0-75BD-4FF2-8311-CCC50D5C2D46}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6A-4E4C-9D69-629B7A49A79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{0E73E7A8-A2B0-4961-A1F5-51926D495090}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6A-4E4C-9D69-629B7A49A79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{501B8DB0-2D4A-4E8B-97F2-8B2EC23806E3}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6A-4E4C-9D69-629B7A49A79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{F6DB5498-2A73-462A-9AC2-37F1A2E4B0B9}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6A-4E4C-9D69-629B7A49A7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60.7</c:v>
                </c:pt>
                <c:pt idx="16">
                  <c:v>61.9</c:v>
                </c:pt>
                <c:pt idx="24">
                  <c:v>60.5</c:v>
                </c:pt>
                <c:pt idx="32">
                  <c:v>61.8</c:v>
                </c:pt>
              </c:numCache>
            </c:numRef>
          </c:xVal>
          <c:yVal>
            <c:numRef>
              <c:f>公会計指標分析・財政指標組合せ分析表!$BP$51:$DC$51</c:f>
              <c:numCache>
                <c:formatCode>#,##0.0;"▲ "#,##0.0</c:formatCode>
                <c:ptCount val="40"/>
                <c:pt idx="0">
                  <c:v>79.5</c:v>
                </c:pt>
                <c:pt idx="8">
                  <c:v>79.400000000000006</c:v>
                </c:pt>
                <c:pt idx="16">
                  <c:v>83.2</c:v>
                </c:pt>
                <c:pt idx="24">
                  <c:v>76.2</c:v>
                </c:pt>
                <c:pt idx="32">
                  <c:v>48.1</c:v>
                </c:pt>
              </c:numCache>
            </c:numRef>
          </c:yVal>
          <c:smooth val="0"/>
          <c:extLst>
            <c:ext xmlns:c16="http://schemas.microsoft.com/office/drawing/2014/chart" uri="{C3380CC4-5D6E-409C-BE32-E72D297353CC}">
              <c16:uniqueId val="{00000009-A96A-4E4C-9D69-629B7A49A7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{22EAD6C2-B3C2-4C10-B65B-767F6F8560BF}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6A-4E4C-9D69-629B7A49A7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{5FCA1D71-1ED8-4A7C-8488-106C4CAF391D}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6A-4E4C-9D69-629B7A49A7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{FF16B903-7BA9-4003-8767-F8D495E4E878}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6A-4E4C-9D69-629B7A49A7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{B64B4599-9B03-4B5A-9BFC-ECD03FDE9982}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6A-4E4C-9D69-629B7A49A7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{33C4A652-4C4D-4A9C-B3C3-FB6C07EE1760}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6A-4E4C-9D69-629B7A49A79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{46E436E8-C61E-4041-A6D0-B8CE3687AB06}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6A-4E4C-9D69-629B7A49A79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{6A12E60D-AB39-4D16-994D-EAD84475D998}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6A-4E4C-9D69-629B7A49A79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{718E4D80-5248-454D-9DF7-610B0523F9E5}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6A-4E4C-9D69-629B7A49A79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{5AC649BF-1AC7-4F71-86DF-CAD64C3E078F}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6A-4E4C-9D69-629B7A49A7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96A-4E4C-9D69-629B7A49A79D}"/>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616E-2"/>
                  <c:y val="-5.0926189133965384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{91CA422D-49BF-48CF-B94F-7074471CC183}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3D-4559-B4A2-5D0AC0E7C5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{E7377A9A-6CF6-4C55-B798-9895B2F13F66}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3D-4559-B4A2-5D0AC0E7C5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{80CF5538-6167-4ABB-A18B-C98CCAFE0A58}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3D-4559-B4A2-5D0AC0E7C5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{FA12CE73-EA79-4871-B647-D143E7E600A9}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3D-4559-B4A2-5D0AC0E7C5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{2FB73899-74C1-4CC6-87BB-9EF1F5AD8C91}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3D-4559-B4A2-5D0AC0E7C5B9}"/>
                </c:ext>
              </c:extLst>
            </c:dLbl>
            <c:dLbl>
              <c:idx val="8"/>
              <c:layout>
                <c:manualLayout>
                  <c:x val="-3.6684985503450687E-2"/>
                  <c:y val="-8.720332870518472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{6AEE9BAD-D686-46F3-9942-87CEB9C22B71}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3D-4559-B4A2-5D0AC0E7C5B9}"/>
                </c:ext>
              </c:extLst>
            </c:dLbl>
            <c:dLbl>
              <c:idx val="16"/>
              <c:layout>
                <c:manualLayout>
                  <c:x val="-3.1570342725075584E-2"/>
                  <c:y val="-4.9119909692877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{ADAFD7A2-E352-4073-BE44-2CE74C63187B}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3D-4559-B4A2-5D0AC0E7C5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{41C99799-D8BF-4495-9D49-C18FD9E99CCB}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3D-4559-B4A2-5D0AC0E7C5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{78534D91-049A-4E70-BC52-55A2054D0A2A}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3D-4559-B4A2-5D0AC0E7C5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12.3</c:v>
                </c:pt>
                <c:pt idx="16">
                  <c:v>12.3</c:v>
                </c:pt>
                <c:pt idx="24">
                  <c:v>11.5</c:v>
                </c:pt>
                <c:pt idx="32">
                  <c:v>10.8</c:v>
                </c:pt>
              </c:numCache>
            </c:numRef>
          </c:xVal>
          <c:yVal>
            <c:numRef>
              <c:f>公会計指標分析・財政指標組合せ分析表!$BP$73:$DC$73</c:f>
              <c:numCache>
                <c:formatCode>#,##0.0;"▲ "#,##0.0</c:formatCode>
                <c:ptCount val="40"/>
                <c:pt idx="0">
                  <c:v>79.5</c:v>
                </c:pt>
                <c:pt idx="8">
                  <c:v>79.400000000000006</c:v>
                </c:pt>
                <c:pt idx="16">
                  <c:v>83.2</c:v>
                </c:pt>
                <c:pt idx="24">
                  <c:v>76.2</c:v>
                </c:pt>
                <c:pt idx="32">
                  <c:v>48.1</c:v>
                </c:pt>
              </c:numCache>
            </c:numRef>
          </c:yVal>
          <c:smooth val="0"/>
          <c:extLst>
            <c:ext xmlns:c16="http://schemas.microsoft.com/office/drawing/2014/chart" uri="{C3380CC4-5D6E-409C-BE32-E72D297353CC}">
              <c16:uniqueId val="{00000009-463D-4559-B4A2-5D0AC0E7C5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{140800BA-93BF-4E2C-A0B8-4CD1ADDA47E8}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3D-4559-B4A2-5D0AC0E7C5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{C3744B80-967C-417B-9424-6DD7D9F82EDA}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3D-4559-B4A2-5D0AC0E7C5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{665FFFB5-C617-477B-966B-78E1056A1ED6}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3D-4559-B4A2-5D0AC0E7C5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{8BC2E6F1-6BA1-4C6C-8ADF-5DA4AA5FB4BC}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3D-4559-B4A2-5D0AC0E7C5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{550B7508-20DF-4A8B-B9CA-89E20D44D4E6}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3D-4559-B4A2-5D0AC0E7C5B9}"/>
                </c:ext>
              </c:extLst>
            </c:dLbl>
            <c:dLbl>
              <c:idx val="8"/>
              <c:layout>
                <c:manualLayout>
                  <c:x val="-3.6621161056433163E-2"/>
                  <c:y val="-7.598069603063760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{5FBDF4F0-00F9-41EA-AB44-8EF0C8D1C685}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3D-4559-B4A2-5D0AC0E7C5B9}"/>
                </c:ext>
              </c:extLst>
            </c:dLbl>
            <c:dLbl>
              <c:idx val="16"/>
              <c:layout>
                <c:manualLayout>
                  <c:x val="-2.6647173287753192E-2"/>
                  <c:y val="-4.885259814495032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{A52A4E00-CE8A-4F8A-AF44-BA2B429BED5E}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3D-4559-B4A2-5D0AC0E7C5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{6566F77E-B0DC-474E-BFB1-30B77546A3C4}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3D-4559-B4A2-5D0AC0E7C5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{DC4C3351-6ACC-43EE-9AEA-B8DB0C124CFA}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3D-4559-B4A2-5D0AC0E7C5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63D-4559-B4A2-5D0AC0E7C5B9}"/>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300">
            <a:effectLst/>
          </a:endParaRPr>
        </a:p>
        <a:p>
          <a:r>
            <a:rPr kumimoji="1" lang="ja-JP" altLang="ja-JP" sz="1300">
              <a:solidFill>
                <a:schemeClr val="dk1"/>
              </a:solidFill>
              <a:effectLst/>
              <a:latin typeface="+mn-lt"/>
              <a:ea typeface="+mn-ea"/>
              <a:cs typeface="+mn-cs"/>
            </a:rPr>
            <a:t>また、下水道事業債や簡易水道事業債などの残高が多額であるため公営企業債の元利償還金に対する繰入金が高額となっている。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利用していない。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本市の地理的条件の不利（半島、過疎、離島、飛び地）を緩和するため、生活基盤整備、地域振興対策事業を積極的に実施したことにより、地方債残高が高額で推移している。</a:t>
          </a:r>
          <a:endParaRPr lang="ja-JP" altLang="ja-JP" sz="1300">
            <a:effectLst/>
          </a:endParaRPr>
        </a:p>
        <a:p>
          <a:r>
            <a:rPr kumimoji="1" lang="ja-JP" altLang="ja-JP" sz="1300">
              <a:solidFill>
                <a:schemeClr val="dk1"/>
              </a:solidFill>
              <a:effectLst/>
              <a:latin typeface="+mn-lt"/>
              <a:ea typeface="+mn-ea"/>
              <a:cs typeface="+mn-cs"/>
            </a:rPr>
            <a:t>　下水道事業債や簡易水道事業債などの残高が多額であるため公営企業債等繰入見込額が高額となっている。</a:t>
          </a:r>
          <a:endParaRPr lang="ja-JP" altLang="ja-JP" sz="1300">
            <a:effectLst/>
          </a:endParaRPr>
        </a:p>
        <a:p>
          <a:r>
            <a:rPr kumimoji="1" lang="ja-JP" altLang="ja-JP" sz="1300">
              <a:solidFill>
                <a:schemeClr val="dk1"/>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lang="ja-JP" altLang="ja-JP" sz="13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固定資産（償却資産）税の</a:t>
          </a:r>
          <a:r>
            <a:rPr kumimoji="1" lang="ja-JP" altLang="en-US" sz="1300" b="0" i="0" baseline="0">
              <a:solidFill>
                <a:schemeClr val="dk1"/>
              </a:solidFill>
              <a:effectLst/>
              <a:latin typeface="+mn-lt"/>
              <a:ea typeface="+mn-ea"/>
              <a:cs typeface="+mn-cs"/>
            </a:rPr>
            <a:t>増収により財政調整基金に積み立てたこと</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ふるさとづくり寄附金の増加に伴う積立金の増</a:t>
          </a:r>
          <a:r>
            <a:rPr kumimoji="1" lang="ja-JP" altLang="ja-JP" sz="1300" b="0" i="0" baseline="0">
              <a:solidFill>
                <a:schemeClr val="dk1"/>
              </a:solidFill>
              <a:effectLst/>
              <a:latin typeface="+mn-lt"/>
              <a:ea typeface="+mn-ea"/>
              <a:cs typeface="+mn-cs"/>
            </a:rPr>
            <a:t>によりふるさとづくり基金</a:t>
          </a:r>
          <a:r>
            <a:rPr kumimoji="1" lang="ja-JP" altLang="en-US" sz="1300" b="0" i="0" baseline="0">
              <a:solidFill>
                <a:schemeClr val="dk1"/>
              </a:solidFill>
              <a:effectLst/>
              <a:latin typeface="+mn-lt"/>
              <a:ea typeface="+mn-ea"/>
              <a:cs typeface="+mn-cs"/>
            </a:rPr>
            <a:t>が増加したことで</a:t>
          </a:r>
          <a:r>
            <a:rPr kumimoji="1" lang="ja-JP" altLang="ja-JP" sz="1300" b="0" i="0" baseline="0">
              <a:solidFill>
                <a:schemeClr val="dk1"/>
              </a:solidFill>
              <a:effectLst/>
              <a:latin typeface="+mn-lt"/>
              <a:ea typeface="+mn-ea"/>
              <a:cs typeface="+mn-cs"/>
            </a:rPr>
            <a:t>基金全体としては、</a:t>
          </a:r>
          <a:r>
            <a:rPr kumimoji="1" lang="en-US" altLang="ja-JP" sz="1300" b="0" i="0" baseline="0">
              <a:solidFill>
                <a:schemeClr val="dk1"/>
              </a:solidFill>
              <a:effectLst/>
              <a:latin typeface="+mn-lt"/>
              <a:ea typeface="+mn-ea"/>
              <a:cs typeface="+mn-cs"/>
            </a:rPr>
            <a:t>11</a:t>
          </a:r>
          <a:r>
            <a:rPr kumimoji="1" lang="ja-JP" altLang="ja-JP" sz="1300" b="0" i="0" baseline="0">
              <a:solidFill>
                <a:schemeClr val="dk1"/>
              </a:solidFill>
              <a:effectLst/>
              <a:latin typeface="+mn-lt"/>
              <a:ea typeface="+mn-ea"/>
              <a:cs typeface="+mn-cs"/>
            </a:rPr>
            <a:t>億</a:t>
          </a:r>
          <a:r>
            <a:rPr kumimoji="1" lang="en-US" altLang="ja-JP" sz="1300" b="0" i="0" baseline="0">
              <a:solidFill>
                <a:schemeClr val="dk1"/>
              </a:solidFill>
              <a:effectLst/>
              <a:latin typeface="+mn-lt"/>
              <a:ea typeface="+mn-ea"/>
              <a:cs typeface="+mn-cs"/>
            </a:rPr>
            <a:t>8</a:t>
          </a:r>
          <a:r>
            <a:rPr kumimoji="1" lang="ja-JP" altLang="ja-JP" sz="1300" b="0" i="0" baseline="0">
              <a:solidFill>
                <a:schemeClr val="dk1"/>
              </a:solidFill>
              <a:effectLst/>
              <a:latin typeface="+mn-lt"/>
              <a:ea typeface="+mn-ea"/>
              <a:cs typeface="+mn-cs"/>
            </a:rPr>
            <a:t>百万円の増加となった。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本庁舎の耐震化事業やその他</a:t>
          </a:r>
          <a:r>
            <a:rPr kumimoji="1" lang="ja-JP" altLang="ja-JP" sz="1300" b="0" i="0" baseline="0">
              <a:solidFill>
                <a:schemeClr val="dk1"/>
              </a:solidFill>
              <a:effectLst/>
              <a:latin typeface="+mn-lt"/>
              <a:ea typeface="+mn-ea"/>
              <a:cs typeface="+mn-cs"/>
            </a:rPr>
            <a:t>老朽化した公共施設の更新・補修</a:t>
          </a:r>
          <a:r>
            <a:rPr kumimoji="1" lang="ja-JP" altLang="en-US" sz="1300" b="0" i="0" baseline="0">
              <a:solidFill>
                <a:schemeClr val="dk1"/>
              </a:solidFill>
              <a:effectLst/>
              <a:latin typeface="+mn-lt"/>
              <a:ea typeface="+mn-ea"/>
              <a:cs typeface="+mn-cs"/>
            </a:rPr>
            <a:t>などに多くの経費がかかることから財政調整基金の取崩しが始まる見込みだが、引き続き特定財源の確保に努めるとともに予算要求上限枠の設定による経常経費の削減や事務事業の見直し等により歳出予算の抑制を図ることで、</a:t>
          </a:r>
          <a:r>
            <a:rPr kumimoji="1" lang="ja-JP" altLang="ja-JP" sz="1300" b="0" i="0" baseline="0">
              <a:solidFill>
                <a:schemeClr val="dk1"/>
              </a:solidFill>
              <a:effectLst/>
              <a:latin typeface="+mn-lt"/>
              <a:ea typeface="+mn-ea"/>
              <a:cs typeface="+mn-cs"/>
            </a:rPr>
            <a:t>予期せぬ緊急課題に対応できる</a:t>
          </a:r>
          <a:r>
            <a:rPr kumimoji="1" lang="ja-JP" altLang="en-US" sz="1300" b="0" i="0" baseline="0">
              <a:solidFill>
                <a:schemeClr val="dk1"/>
              </a:solidFill>
              <a:effectLst/>
              <a:latin typeface="+mn-lt"/>
              <a:ea typeface="+mn-ea"/>
              <a:cs typeface="+mn-cs"/>
            </a:rPr>
            <a:t>よう</a:t>
          </a:r>
          <a:r>
            <a:rPr kumimoji="1" lang="ja-JP" altLang="ja-JP" sz="1300" b="0" i="0" baseline="0">
              <a:solidFill>
                <a:schemeClr val="dk1"/>
              </a:solidFill>
              <a:effectLst/>
              <a:latin typeface="+mn-lt"/>
              <a:ea typeface="+mn-ea"/>
              <a:cs typeface="+mn-cs"/>
            </a:rPr>
            <a:t>標準財政規模の</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％程度</a:t>
          </a:r>
          <a:r>
            <a:rPr kumimoji="1" lang="ja-JP" altLang="en-US" sz="1300" b="0" i="0" baseline="0">
              <a:solidFill>
                <a:schemeClr val="dk1"/>
              </a:solidFill>
              <a:effectLst/>
              <a:latin typeface="+mn-lt"/>
              <a:ea typeface="+mn-ea"/>
              <a:cs typeface="+mn-cs"/>
            </a:rPr>
            <a:t>の残高を維持していく。</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その他特定目的金については効果的な債券運用により積立を行う。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100">
            <a:effectLst/>
          </a:endParaRPr>
        </a:p>
        <a:p>
          <a:pPr eaLnBrk="1" fontAlgn="auto" latinLnBrk="0" hangingPunct="1"/>
          <a:r>
            <a:rPr kumimoji="1" lang="ja-JP" altLang="en-US" sz="1100" b="0" i="0" baseline="0">
              <a:solidFill>
                <a:schemeClr val="dk1"/>
              </a:solidFill>
              <a:effectLst/>
              <a:latin typeface="+mn-lt"/>
              <a:ea typeface="+mn-ea"/>
              <a:cs typeface="+mn-cs"/>
            </a:rPr>
            <a:t>鉱害復旧灌漑用水施設維持基金：鉱害復旧事業により整備された灌漑用水施設の維持管理を行う。</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ふるさとづくり基金：</a:t>
          </a:r>
          <a:r>
            <a:rPr lang="ja-JP" altLang="ja-JP" sz="1100" b="0" i="0" baseline="0">
              <a:solidFill>
                <a:schemeClr val="dk1"/>
              </a:solidFill>
              <a:effectLst/>
              <a:latin typeface="+mn-lt"/>
              <a:ea typeface="+mn-ea"/>
              <a:cs typeface="+mn-cs"/>
            </a:rPr>
            <a:t>松浦市を応援する人々の熱い想いを、個性豊かで活力のあるまちづくり、心なごみ安心して暮らせるまちづくりにいかし、ふるさとづくりを推進する</a:t>
          </a:r>
          <a:r>
            <a:rPr lang="ja-JP" altLang="en-US" sz="1100" b="0" i="0" baseline="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合併振興基金：市民の連携の強化及び一体感の醸成を図り、本市の振興を図る</a:t>
          </a:r>
          <a:r>
            <a:rPr kumimoji="1" lang="ja-JP" altLang="en-US" sz="1100" b="0" i="0" baseline="0">
              <a:solidFill>
                <a:schemeClr val="dk1"/>
              </a:solidFill>
              <a:effectLst/>
              <a:latin typeface="+mn-lt"/>
              <a:ea typeface="+mn-ea"/>
              <a:cs typeface="+mn-cs"/>
            </a:rPr>
            <a:t>。</a:t>
          </a:r>
          <a:endParaRPr lang="ja-JP" altLang="ja-JP" sz="1100">
            <a:effectLst/>
          </a:endParaRPr>
        </a:p>
        <a:p>
          <a:pPr eaLnBrk="1" fontAlgn="auto" latinLnBrk="0" hangingPunct="1"/>
          <a:r>
            <a:rPr lang="ja-JP" altLang="ja-JP" sz="1100" b="0" i="0" baseline="0">
              <a:solidFill>
                <a:schemeClr val="dk1"/>
              </a:solidFill>
              <a:effectLst/>
              <a:latin typeface="+mn-lt"/>
              <a:ea typeface="+mn-ea"/>
              <a:cs typeface="+mn-cs"/>
            </a:rPr>
            <a:t>地域振興基金：福祉活動の促進、快適な生活環境の形成、ふるさと創生事業、市の産業の振興その他地域振興事業に活用</a:t>
          </a:r>
          <a:r>
            <a:rPr lang="ja-JP" altLang="en-US" sz="1100" b="0" i="0" baseline="0">
              <a:solidFill>
                <a:schemeClr val="dk1"/>
              </a:solidFill>
              <a:effectLst/>
              <a:latin typeface="+mn-lt"/>
              <a:ea typeface="+mn-ea"/>
              <a:cs typeface="+mn-cs"/>
            </a:rPr>
            <a:t>する。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地域福祉基金：</a:t>
          </a:r>
          <a:r>
            <a:rPr lang="ja-JP" altLang="ja-JP" sz="1100" b="0" i="0" baseline="0">
              <a:solidFill>
                <a:schemeClr val="dk1"/>
              </a:solidFill>
              <a:effectLst/>
              <a:latin typeface="+mn-lt"/>
              <a:ea typeface="+mn-ea"/>
              <a:cs typeface="+mn-cs"/>
            </a:rPr>
            <a:t>高齢者等の保健福祉の増進を図る</a:t>
          </a:r>
          <a:r>
            <a:rPr lang="ja-JP" altLang="en-US" sz="1100" b="0" i="0" baseline="0">
              <a:solidFill>
                <a:schemeClr val="dk1"/>
              </a:solidFill>
              <a:effectLst/>
              <a:latin typeface="+mn-lt"/>
              <a:ea typeface="+mn-ea"/>
              <a:cs typeface="+mn-cs"/>
            </a:rPr>
            <a:t>。</a:t>
          </a:r>
          <a:endParaRPr lang="ja-JP" altLang="ja-JP" sz="1100">
            <a:effectLst/>
          </a:endParaRPr>
        </a:p>
        <a:p>
          <a:pPr eaLnBrk="1" fontAlgn="auto" latinLnBrk="0" hangingPunct="1"/>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100">
            <a:effectLst/>
          </a:endParaRPr>
        </a:p>
        <a:p>
          <a:pPr eaLnBrk="1" fontAlgn="auto" latinLnBrk="0" hangingPunct="1"/>
          <a:r>
            <a:rPr kumimoji="1" lang="ja-JP" altLang="en-US" sz="1100" b="0" i="0" baseline="0">
              <a:solidFill>
                <a:schemeClr val="dk1"/>
              </a:solidFill>
              <a:effectLst/>
              <a:latin typeface="+mn-lt"/>
              <a:ea typeface="+mn-ea"/>
              <a:cs typeface="+mn-cs"/>
            </a:rPr>
            <a:t>鉱害復旧灌漑用水施設維持基金：有価証券利子収入を積み立てたことにより増加。</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ふるさとづくり基金：高齢者予防接種事業、</a:t>
          </a:r>
          <a:r>
            <a:rPr kumimoji="1" lang="ja-JP" altLang="en-US" sz="1100" b="0" i="0" baseline="0">
              <a:solidFill>
                <a:schemeClr val="dk1"/>
              </a:solidFill>
              <a:effectLst/>
              <a:latin typeface="+mn-lt"/>
              <a:ea typeface="+mn-ea"/>
              <a:cs typeface="+mn-cs"/>
            </a:rPr>
            <a:t>観光宿泊施設</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費補助金の財源として</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百万円取り崩し</a:t>
          </a:r>
          <a:r>
            <a:rPr kumimoji="1" lang="ja-JP" altLang="en-US" sz="1100" b="0" i="0" baseline="0">
              <a:solidFill>
                <a:schemeClr val="dk1"/>
              </a:solidFill>
              <a:effectLst/>
              <a:latin typeface="+mn-lt"/>
              <a:ea typeface="+mn-ea"/>
              <a:cs typeface="+mn-cs"/>
            </a:rPr>
            <a:t>た一方で</a:t>
          </a:r>
          <a:r>
            <a:rPr kumimoji="1" lang="ja-JP" altLang="ja-JP" sz="1100" b="0" i="0" baseline="0">
              <a:solidFill>
                <a:schemeClr val="dk1"/>
              </a:solidFill>
              <a:effectLst/>
              <a:latin typeface="+mn-lt"/>
              <a:ea typeface="+mn-ea"/>
              <a:cs typeface="+mn-cs"/>
            </a:rPr>
            <a:t>、過年度事業精算分及びふるさとづくり寄附金</a:t>
          </a:r>
          <a:r>
            <a:rPr kumimoji="1" lang="ja-JP" altLang="en-US" sz="1100" b="0" i="0" baseline="0">
              <a:solidFill>
                <a:schemeClr val="dk1"/>
              </a:solidFill>
              <a:effectLst/>
              <a:latin typeface="+mn-lt"/>
              <a:ea typeface="+mn-ea"/>
              <a:cs typeface="+mn-cs"/>
            </a:rPr>
            <a:t>分を</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百万円を積み立てた</a:t>
          </a:r>
          <a:r>
            <a:rPr kumimoji="1" lang="ja-JP" altLang="en-US" sz="1100" b="0" i="0" baseline="0">
              <a:solidFill>
                <a:schemeClr val="dk1"/>
              </a:solidFill>
              <a:effectLst/>
              <a:latin typeface="+mn-lt"/>
              <a:ea typeface="+mn-ea"/>
              <a:cs typeface="+mn-cs"/>
            </a:rPr>
            <a:t>ことにより増加。</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合併振興基金：過年度事業精算分</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74</a:t>
          </a:r>
          <a:r>
            <a:rPr kumimoji="1" lang="ja-JP" altLang="ja-JP" sz="1100" b="0" i="0" baseline="0">
              <a:solidFill>
                <a:schemeClr val="dk1"/>
              </a:solidFill>
              <a:effectLst/>
              <a:latin typeface="+mn-lt"/>
              <a:ea typeface="+mn-ea"/>
              <a:cs typeface="+mn-cs"/>
            </a:rPr>
            <a:t>百万円を積み立てた</a:t>
          </a:r>
          <a:r>
            <a:rPr kumimoji="1" lang="ja-JP" altLang="en-US" sz="1100" b="0" i="0" baseline="0">
              <a:solidFill>
                <a:schemeClr val="dk1"/>
              </a:solidFill>
              <a:effectLst/>
              <a:latin typeface="+mn-lt"/>
              <a:ea typeface="+mn-ea"/>
              <a:cs typeface="+mn-cs"/>
            </a:rPr>
            <a:t>一方で、支所改修</a:t>
          </a:r>
          <a:r>
            <a:rPr kumimoji="1" lang="ja-JP" altLang="ja-JP" sz="1100" b="0" i="0" baseline="0">
              <a:solidFill>
                <a:schemeClr val="dk1"/>
              </a:solidFill>
              <a:effectLst/>
              <a:latin typeface="+mn-lt"/>
              <a:ea typeface="+mn-ea"/>
              <a:cs typeface="+mn-cs"/>
            </a:rPr>
            <a:t>事業、小学校校舎</a:t>
          </a:r>
          <a:r>
            <a:rPr kumimoji="1" lang="ja-JP" altLang="en-US" sz="1100" b="0" i="0" baseline="0">
              <a:solidFill>
                <a:schemeClr val="dk1"/>
              </a:solidFill>
              <a:effectLst/>
              <a:latin typeface="+mn-lt"/>
              <a:ea typeface="+mn-ea"/>
              <a:cs typeface="+mn-cs"/>
            </a:rPr>
            <a:t>解体</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の財源として</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百万円取り崩し</a:t>
          </a:r>
          <a:r>
            <a:rPr kumimoji="1" lang="ja-JP" altLang="en-US" sz="1100" b="0" i="0" baseline="0">
              <a:solidFill>
                <a:schemeClr val="dk1"/>
              </a:solidFill>
              <a:effectLst/>
              <a:latin typeface="+mn-lt"/>
              <a:ea typeface="+mn-ea"/>
              <a:cs typeface="+mn-cs"/>
            </a:rPr>
            <a:t>たことにより減少。</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地域振興基金：滑栄地区環境整備事業</a:t>
          </a:r>
          <a:r>
            <a:rPr kumimoji="1" lang="ja-JP" altLang="en-US" sz="1100" b="0" i="0" baseline="0">
              <a:solidFill>
                <a:schemeClr val="dk1"/>
              </a:solidFill>
              <a:effectLst/>
              <a:latin typeface="+mn-lt"/>
              <a:ea typeface="+mn-ea"/>
              <a:cs typeface="+mn-cs"/>
            </a:rPr>
            <a:t>の財源として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百万円取り崩し</a:t>
          </a:r>
          <a:r>
            <a:rPr kumimoji="1" lang="ja-JP" altLang="en-US" sz="1100" b="0" i="0" baseline="0">
              <a:solidFill>
                <a:schemeClr val="dk1"/>
              </a:solidFill>
              <a:effectLst/>
              <a:latin typeface="+mn-lt"/>
              <a:ea typeface="+mn-ea"/>
              <a:cs typeface="+mn-cs"/>
            </a:rPr>
            <a:t>た一方で</a:t>
          </a:r>
          <a:r>
            <a:rPr kumimoji="1" lang="ja-JP" altLang="ja-JP" sz="1100" b="0" i="0" baseline="0">
              <a:solidFill>
                <a:schemeClr val="dk1"/>
              </a:solidFill>
              <a:effectLst/>
              <a:latin typeface="+mn-lt"/>
              <a:ea typeface="+mn-ea"/>
              <a:cs typeface="+mn-cs"/>
            </a:rPr>
            <a:t>、過年度事業精算分及び住宅使用料</a:t>
          </a:r>
          <a:r>
            <a:rPr kumimoji="1" lang="ja-JP" altLang="en-US" sz="1100" b="0" i="0" baseline="0">
              <a:solidFill>
                <a:schemeClr val="dk1"/>
              </a:solidFill>
              <a:effectLst/>
              <a:latin typeface="+mn-lt"/>
              <a:ea typeface="+mn-ea"/>
              <a:cs typeface="+mn-cs"/>
            </a:rPr>
            <a:t>分を</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百万円を積み立てた</a:t>
          </a:r>
          <a:r>
            <a:rPr kumimoji="1" lang="ja-JP" altLang="en-US" sz="1100" b="0" i="0" baseline="0">
              <a:solidFill>
                <a:schemeClr val="dk1"/>
              </a:solidFill>
              <a:effectLst/>
              <a:latin typeface="+mn-lt"/>
              <a:ea typeface="+mn-ea"/>
              <a:cs typeface="+mn-cs"/>
            </a:rPr>
            <a:t>ことにより増加。</a:t>
          </a:r>
          <a:endParaRPr lang="ja-JP" altLang="ja-JP" sz="11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各基金の目的に沿った事業の財源とするため計画的な活用を行うとともに、基金への積立を推進するために</a:t>
          </a:r>
          <a:r>
            <a:rPr kumimoji="1" lang="ja-JP" altLang="en-US" sz="1100" b="0" i="0" baseline="0">
              <a:solidFill>
                <a:schemeClr val="dk1"/>
              </a:solidFill>
              <a:effectLst/>
              <a:latin typeface="+mn-lt"/>
              <a:ea typeface="+mn-ea"/>
              <a:cs typeface="+mn-cs"/>
            </a:rPr>
            <a:t>効果</a:t>
          </a:r>
          <a:r>
            <a:rPr kumimoji="1" lang="ja-JP" altLang="ja-JP" sz="1100" b="0" i="0" baseline="0">
              <a:solidFill>
                <a:schemeClr val="dk1"/>
              </a:solidFill>
              <a:effectLst/>
              <a:latin typeface="+mn-lt"/>
              <a:ea typeface="+mn-ea"/>
              <a:cs typeface="+mn-cs"/>
            </a:rPr>
            <a:t>的な</a:t>
          </a:r>
          <a:r>
            <a:rPr kumimoji="1" lang="ja-JP" altLang="en-US" sz="1100" b="0" i="0" baseline="0">
              <a:solidFill>
                <a:schemeClr val="dk1"/>
              </a:solidFill>
              <a:effectLst/>
              <a:latin typeface="+mn-lt"/>
              <a:ea typeface="+mn-ea"/>
              <a:cs typeface="+mn-cs"/>
            </a:rPr>
            <a:t>債券</a:t>
          </a:r>
          <a:r>
            <a:rPr kumimoji="1" lang="ja-JP" altLang="ja-JP" sz="1100" b="0" i="0" baseline="0">
              <a:solidFill>
                <a:schemeClr val="dk1"/>
              </a:solidFill>
              <a:effectLst/>
              <a:latin typeface="+mn-lt"/>
              <a:ea typeface="+mn-ea"/>
              <a:cs typeface="+mn-cs"/>
            </a:rPr>
            <a:t>運用を行う。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固定資産（償却資産）税の増。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今後の社会変動や大規模災害の復旧など予期せぬ緊急課題に対応できるよう一定の残高は必要であるため、標準財政規模の</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％程度の残高を維持していくよう繰越金等の積立を行う。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決算余剰金を後年度の公債費償還に充てるために積み立てたことによる増</a:t>
          </a:r>
          <a:r>
            <a:rPr kumimoji="1" lang="ja-JP" altLang="ja-JP"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地方債償還はピークアウトしているが、今後は</a:t>
          </a:r>
          <a:r>
            <a:rPr kumimoji="1" lang="ja-JP" altLang="ja-JP" sz="1300" b="0" i="0" baseline="0">
              <a:solidFill>
                <a:schemeClr val="dk1"/>
              </a:solidFill>
              <a:effectLst/>
              <a:latin typeface="+mn-lt"/>
              <a:ea typeface="+mn-ea"/>
              <a:cs typeface="+mn-cs"/>
            </a:rPr>
            <a:t>近年の大型事業（小中学校校舎整備事業、市民福祉総合プラザ整備事業など）に係る地方債の償還が開始し、</a:t>
          </a:r>
          <a:r>
            <a:rPr kumimoji="1" lang="ja-JP" altLang="en-US" sz="1300" b="0" i="0" baseline="0">
              <a:solidFill>
                <a:schemeClr val="dk1"/>
              </a:solidFill>
              <a:effectLst/>
              <a:latin typeface="+mn-lt"/>
              <a:ea typeface="+mn-ea"/>
              <a:cs typeface="+mn-cs"/>
            </a:rPr>
            <a:t>歳出予算に占める</a:t>
          </a:r>
          <a:r>
            <a:rPr kumimoji="1" lang="ja-JP" altLang="ja-JP" sz="1300" b="0" i="0" baseline="0">
              <a:solidFill>
                <a:schemeClr val="dk1"/>
              </a:solidFill>
              <a:effectLst/>
              <a:latin typeface="+mn-lt"/>
              <a:ea typeface="+mn-ea"/>
              <a:cs typeface="+mn-cs"/>
            </a:rPr>
            <a:t>公債費</a:t>
          </a:r>
          <a:r>
            <a:rPr kumimoji="1" lang="ja-JP" altLang="en-US" sz="1300" b="0" i="0" baseline="0">
              <a:solidFill>
                <a:schemeClr val="dk1"/>
              </a:solidFill>
              <a:effectLst/>
              <a:latin typeface="+mn-lt"/>
              <a:ea typeface="+mn-ea"/>
              <a:cs typeface="+mn-cs"/>
            </a:rPr>
            <a:t>の割合は</a:t>
          </a:r>
          <a:r>
            <a:rPr kumimoji="1" lang="ja-JP" altLang="ja-JP" sz="1300" b="0" i="0" baseline="0">
              <a:solidFill>
                <a:schemeClr val="dk1"/>
              </a:solidFill>
              <a:effectLst/>
              <a:latin typeface="+mn-lt"/>
              <a:ea typeface="+mn-ea"/>
              <a:cs typeface="+mn-cs"/>
            </a:rPr>
            <a:t>増加が見込まれることから</a:t>
          </a:r>
          <a:r>
            <a:rPr kumimoji="1" lang="ja-JP" altLang="en-US" sz="1300" b="0" i="0" baseline="0">
              <a:solidFill>
                <a:schemeClr val="dk1"/>
              </a:solidFill>
              <a:effectLst/>
              <a:latin typeface="+mn-lt"/>
              <a:ea typeface="+mn-ea"/>
              <a:cs typeface="+mn-cs"/>
            </a:rPr>
            <a:t>、それに備えて</a:t>
          </a:r>
          <a:r>
            <a:rPr kumimoji="1" lang="ja-JP" altLang="ja-JP" sz="1300" b="0" i="0" baseline="0">
              <a:solidFill>
                <a:schemeClr val="dk1"/>
              </a:solidFill>
              <a:effectLst/>
              <a:latin typeface="+mn-lt"/>
              <a:ea typeface="+mn-ea"/>
              <a:cs typeface="+mn-cs"/>
            </a:rPr>
            <a:t>計画的な積立を行う。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有形固定資産減価償却率については、令和２年度に学校施設整備事業や市民福祉総合プラザ整備事業等の大型事業が完了したことに伴い、類似団体平均値を下回っている。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当市では、平成２８年度に策定した公共施設等総合管理計画において、公共施設等の延床面積を２０％削減するという目標を掲げて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今後は、安心や安全性を維持しつつ、人口規模に見合った保有量と地理的・地形的条件等を総合的に考慮し、公共施設の適切な維持管理を目指していく。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82" name="有形固定資産減価償却率該当値テキスト"/>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83" name="楕円 82"/>
        <xdr:cNvSpPr/>
      </xdr:nvSpPr>
      <xdr:spPr>
        <a:xfrm>
          <a:off x="4000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30</xdr:row>
      <xdr:rowOff>149860</xdr:rowOff>
    </xdr:to>
    <xdr:cxnSp macro="">
      <xdr:nvCxnSpPr>
        <xdr:cNvPr id="84" name="直線コネクタ 83"/>
        <xdr:cNvCxnSpPr/>
      </xdr:nvCxnSpPr>
      <xdr:spPr>
        <a:xfrm>
          <a:off x="4051300" y="6041496"/>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100859</xdr:rowOff>
    </xdr:from>
    <xdr:to>
      <xdr:col>15</xdr:col>
      <xdr:colOff>187325</xdr:colOff>
      <xdr:row>31</xdr:row>
      <xdr:rowOff>31009</xdr:rowOff>
    </xdr:to>
    <xdr:sp macro="" textlink="">
      <xdr:nvSpPr>
        <xdr:cNvPr id="85" name="楕円 84"/>
        <xdr:cNvSpPr/>
      </xdr:nvSpPr>
      <xdr:spPr>
        <a:xfrm>
          <a:off x="3238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126471</xdr:rowOff>
    </xdr:from>
    <xdr:to>
      <xdr:col>19</xdr:col>
      <xdr:colOff>136525</xdr:colOff>
      <xdr:row>30</xdr:row>
      <xdr:rowOff>151659</xdr:rowOff>
    </xdr:to>
    <xdr:cxnSp macro="">
      <xdr:nvCxnSpPr>
        <xdr:cNvPr id="86" name="直線コネクタ 85"/>
        <xdr:cNvCxnSpPr/>
      </xdr:nvCxnSpPr>
      <xdr:spPr>
        <a:xfrm flipV="1">
          <a:off x="3289300" y="6041496"/>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79269</xdr:rowOff>
    </xdr:from>
    <xdr:to>
      <xdr:col>11</xdr:col>
      <xdr:colOff>187325</xdr:colOff>
      <xdr:row>31</xdr:row>
      <xdr:rowOff>9419</xdr:rowOff>
    </xdr:to>
    <xdr:sp macro="" textlink="">
      <xdr:nvSpPr>
        <xdr:cNvPr id="87" name="楕円 86"/>
        <xdr:cNvSpPr/>
      </xdr:nvSpPr>
      <xdr:spPr>
        <a:xfrm>
          <a:off x="2476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130069</xdr:rowOff>
    </xdr:from>
    <xdr:to>
      <xdr:col>15</xdr:col>
      <xdr:colOff>136525</xdr:colOff>
      <xdr:row>30</xdr:row>
      <xdr:rowOff>151659</xdr:rowOff>
    </xdr:to>
    <xdr:cxnSp macro="">
      <xdr:nvCxnSpPr>
        <xdr:cNvPr id="88" name="直線コネクタ 87"/>
        <xdr:cNvCxnSpPr/>
      </xdr:nvCxnSpPr>
      <xdr:spPr>
        <a:xfrm>
          <a:off x="2527300" y="604509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72072</xdr:rowOff>
    </xdr:from>
    <xdr:to>
      <xdr:col>7</xdr:col>
      <xdr:colOff>187325</xdr:colOff>
      <xdr:row>31</xdr:row>
      <xdr:rowOff>2222</xdr:rowOff>
    </xdr:to>
    <xdr:sp macro="" textlink="">
      <xdr:nvSpPr>
        <xdr:cNvPr id="89" name="楕円 88"/>
        <xdr:cNvSpPr/>
      </xdr:nvSpPr>
      <xdr:spPr>
        <a:xfrm>
          <a:off x="1714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122872</xdr:rowOff>
    </xdr:from>
    <xdr:to>
      <xdr:col>11</xdr:col>
      <xdr:colOff>136525</xdr:colOff>
      <xdr:row>30</xdr:row>
      <xdr:rowOff>130069</xdr:rowOff>
    </xdr:to>
    <xdr:cxnSp macro="">
      <xdr:nvCxnSpPr>
        <xdr:cNvPr id="90" name="直線コネクタ 89"/>
        <xdr:cNvCxnSpPr/>
      </xdr:nvCxnSpPr>
      <xdr:spPr>
        <a:xfrm>
          <a:off x="1765300" y="6037897"/>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95" name="n_1main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22136</xdr:rowOff>
    </xdr:from>
    <xdr:ext cx="405111" cy="259045"/>
    <xdr:sp macro="" textlink="">
      <xdr:nvSpPr>
        <xdr:cNvPr id="96" name="n_2mainValue有形固定資産減価償却率"/>
        <xdr:cNvSpPr txBox="1"/>
      </xdr:nvSpPr>
      <xdr:spPr>
        <a:xfrm>
          <a:off x="3086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25946</xdr:rowOff>
    </xdr:from>
    <xdr:ext cx="405111" cy="259045"/>
    <xdr:sp macro="" textlink="">
      <xdr:nvSpPr>
        <xdr:cNvPr id="97" name="n_3mainValue有形固定資産減価償却率"/>
        <xdr:cNvSpPr txBox="1"/>
      </xdr:nvSpPr>
      <xdr:spPr>
        <a:xfrm>
          <a:off x="2324744" y="57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164799</xdr:rowOff>
    </xdr:from>
    <xdr:ext cx="405111" cy="259045"/>
    <xdr:sp macro="" textlink="">
      <xdr:nvSpPr>
        <xdr:cNvPr id="98" name="n_4mainValue有形固定資産減価償却率"/>
        <xdr:cNvSpPr txBox="1"/>
      </xdr:nvSpPr>
      <xdr:spPr>
        <a:xfrm>
          <a:off x="1562744" y="607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主に基金残高が増加したことにより令和２年度から改善しているものの、類似団体平均値を上回っている。これは地方債残高が類似団体と比較して高いことが主な要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今後も、事業の厳選化・重点化を図りつつ地方債の新規発行の抑制に努めていく必要がある。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146867</xdr:rowOff>
    </xdr:from>
    <xdr:to>
      <xdr:col>76</xdr:col>
      <xdr:colOff>73025</xdr:colOff>
      <xdr:row>31</xdr:row>
      <xdr:rowOff>77017</xdr:rowOff>
    </xdr:to>
    <xdr:sp macro="" textlink="">
      <xdr:nvSpPr>
        <xdr:cNvPr id="145" name="楕円 144"/>
        <xdr:cNvSpPr/>
      </xdr:nvSpPr>
      <xdr:spPr>
        <a:xfrm>
          <a:off x="14744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125294</xdr:rowOff>
    </xdr:from>
    <xdr:ext cx="469744" cy="259045"/>
    <xdr:sp macro="" textlink="">
      <xdr:nvSpPr>
        <xdr:cNvPr id="146" name="債務償還比率該当値テキスト"/>
        <xdr:cNvSpPr txBox="1"/>
      </xdr:nvSpPr>
      <xdr:spPr>
        <a:xfrm>
          <a:off x="14846300"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91884</xdr:rowOff>
    </xdr:from>
    <xdr:to>
      <xdr:col>72</xdr:col>
      <xdr:colOff>123825</xdr:colOff>
      <xdr:row>33</xdr:row>
      <xdr:rowOff>22034</xdr:rowOff>
    </xdr:to>
    <xdr:sp macro="" textlink="">
      <xdr:nvSpPr>
        <xdr:cNvPr id="147" name="楕円 146"/>
        <xdr:cNvSpPr/>
      </xdr:nvSpPr>
      <xdr:spPr>
        <a:xfrm>
          <a:off x="14033500" y="6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26217</xdr:rowOff>
    </xdr:from>
    <xdr:to>
      <xdr:col>76</xdr:col>
      <xdr:colOff>22225</xdr:colOff>
      <xdr:row>32</xdr:row>
      <xdr:rowOff>142684</xdr:rowOff>
    </xdr:to>
    <xdr:cxnSp macro="">
      <xdr:nvCxnSpPr>
        <xdr:cNvPr id="148" name="直線コネクタ 147"/>
        <xdr:cNvCxnSpPr/>
      </xdr:nvCxnSpPr>
      <xdr:spPr>
        <a:xfrm flipV="1">
          <a:off x="14084300" y="6112692"/>
          <a:ext cx="711200" cy="28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32276</xdr:rowOff>
    </xdr:from>
    <xdr:to>
      <xdr:col>68</xdr:col>
      <xdr:colOff>123825</xdr:colOff>
      <xdr:row>34</xdr:row>
      <xdr:rowOff>133876</xdr:rowOff>
    </xdr:to>
    <xdr:sp macro="" textlink="">
      <xdr:nvSpPr>
        <xdr:cNvPr id="149" name="楕円 148"/>
        <xdr:cNvSpPr/>
      </xdr:nvSpPr>
      <xdr:spPr>
        <a:xfrm>
          <a:off x="13271500" y="66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142684</xdr:rowOff>
    </xdr:from>
    <xdr:to>
      <xdr:col>72</xdr:col>
      <xdr:colOff>73025</xdr:colOff>
      <xdr:row>34</xdr:row>
      <xdr:rowOff>83076</xdr:rowOff>
    </xdr:to>
    <xdr:cxnSp macro="">
      <xdr:nvCxnSpPr>
        <xdr:cNvPr id="150" name="直線コネクタ 149"/>
        <xdr:cNvCxnSpPr/>
      </xdr:nvCxnSpPr>
      <xdr:spPr>
        <a:xfrm flipV="1">
          <a:off x="13322300" y="6400609"/>
          <a:ext cx="762000" cy="28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104875</xdr:rowOff>
    </xdr:from>
    <xdr:to>
      <xdr:col>64</xdr:col>
      <xdr:colOff>123825</xdr:colOff>
      <xdr:row>34</xdr:row>
      <xdr:rowOff>35025</xdr:rowOff>
    </xdr:to>
    <xdr:sp macro="" textlink="">
      <xdr:nvSpPr>
        <xdr:cNvPr id="151" name="楕円 150"/>
        <xdr:cNvSpPr/>
      </xdr:nvSpPr>
      <xdr:spPr>
        <a:xfrm>
          <a:off x="12509500" y="6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155675</xdr:rowOff>
    </xdr:from>
    <xdr:to>
      <xdr:col>68</xdr:col>
      <xdr:colOff>73025</xdr:colOff>
      <xdr:row>34</xdr:row>
      <xdr:rowOff>83076</xdr:rowOff>
    </xdr:to>
    <xdr:cxnSp macro="">
      <xdr:nvCxnSpPr>
        <xdr:cNvPr id="152" name="直線コネクタ 151"/>
        <xdr:cNvCxnSpPr/>
      </xdr:nvCxnSpPr>
      <xdr:spPr>
        <a:xfrm>
          <a:off x="12560300" y="6585050"/>
          <a:ext cx="762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30235</xdr:rowOff>
    </xdr:from>
    <xdr:to>
      <xdr:col>60</xdr:col>
      <xdr:colOff>123825</xdr:colOff>
      <xdr:row>33</xdr:row>
      <xdr:rowOff>131835</xdr:rowOff>
    </xdr:to>
    <xdr:sp macro="" textlink="">
      <xdr:nvSpPr>
        <xdr:cNvPr id="153" name="楕円 152"/>
        <xdr:cNvSpPr/>
      </xdr:nvSpPr>
      <xdr:spPr>
        <a:xfrm>
          <a:off x="11747500" y="64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81035</xdr:rowOff>
    </xdr:from>
    <xdr:to>
      <xdr:col>64</xdr:col>
      <xdr:colOff>73025</xdr:colOff>
      <xdr:row>33</xdr:row>
      <xdr:rowOff>155675</xdr:rowOff>
    </xdr:to>
    <xdr:cxnSp macro="">
      <xdr:nvCxnSpPr>
        <xdr:cNvPr id="154" name="直線コネクタ 153"/>
        <xdr:cNvCxnSpPr/>
      </xdr:nvCxnSpPr>
      <xdr:spPr>
        <a:xfrm>
          <a:off x="11798300" y="6510410"/>
          <a:ext cx="762000" cy="7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13161</xdr:rowOff>
    </xdr:from>
    <xdr:ext cx="469744" cy="259045"/>
    <xdr:sp macro="" textlink="">
      <xdr:nvSpPr>
        <xdr:cNvPr id="159" name="n_1mainValue債務償還比率"/>
        <xdr:cNvSpPr txBox="1"/>
      </xdr:nvSpPr>
      <xdr:spPr>
        <a:xfrm>
          <a:off x="13836727" y="644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125003</xdr:rowOff>
    </xdr:from>
    <xdr:ext cx="469744" cy="259045"/>
    <xdr:sp macro="" textlink="">
      <xdr:nvSpPr>
        <xdr:cNvPr id="160" name="n_2mainValue債務償還比率"/>
        <xdr:cNvSpPr txBox="1"/>
      </xdr:nvSpPr>
      <xdr:spPr>
        <a:xfrm>
          <a:off x="13087427" y="672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26152</xdr:rowOff>
    </xdr:from>
    <xdr:ext cx="469744" cy="259045"/>
    <xdr:sp macro="" textlink="">
      <xdr:nvSpPr>
        <xdr:cNvPr id="161" name="n_3mainValue債務償還比率"/>
        <xdr:cNvSpPr txBox="1"/>
      </xdr:nvSpPr>
      <xdr:spPr>
        <a:xfrm>
          <a:off x="12325427" y="662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122962</xdr:rowOff>
    </xdr:from>
    <xdr:ext cx="469744" cy="259045"/>
    <xdr:sp macro="" textlink="">
      <xdr:nvSpPr>
        <xdr:cNvPr id="162" name="n_4mainValue債務償還比率"/>
        <xdr:cNvSpPr txBox="1"/>
      </xdr:nvSpPr>
      <xdr:spPr>
        <a:xfrm>
          <a:off x="11563427" y="655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27305</xdr:rowOff>
    </xdr:from>
    <xdr:to>
      <xdr:col>24</xdr:col>
      <xdr:colOff>114300</xdr:colOff>
      <xdr:row>40</xdr:row>
      <xdr:rowOff>128905</xdr:rowOff>
    </xdr:to>
    <xdr:sp macro="" textlink="">
      <xdr:nvSpPr>
        <xdr:cNvPr id="73" name="楕円 72"/>
        <xdr:cNvSpPr/>
      </xdr:nvSpPr>
      <xdr:spPr>
        <a:xfrm>
          <a:off x="4584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5732</xdr:rowOff>
    </xdr:from>
    <xdr:ext cx="405111" cy="259045"/>
    <xdr:sp macro="" textlink="">
      <xdr:nvSpPr>
        <xdr:cNvPr id="74" name="【道路】&#10;有形固定資産減価償却率該当値テキスト"/>
        <xdr:cNvSpPr txBox="1"/>
      </xdr:nvSpPr>
      <xdr:spPr>
        <a:xfrm>
          <a:off x="4673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40640</xdr:rowOff>
    </xdr:from>
    <xdr:to>
      <xdr:col>20</xdr:col>
      <xdr:colOff>38100</xdr:colOff>
      <xdr:row>40</xdr:row>
      <xdr:rowOff>142240</xdr:rowOff>
    </xdr:to>
    <xdr:sp macro="" textlink="">
      <xdr:nvSpPr>
        <xdr:cNvPr id="75" name="楕円 74"/>
        <xdr:cNvSpPr/>
      </xdr:nvSpPr>
      <xdr:spPr>
        <a:xfrm>
          <a:off x="3746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78105</xdr:rowOff>
    </xdr:from>
    <xdr:to>
      <xdr:col>24</xdr:col>
      <xdr:colOff>63500</xdr:colOff>
      <xdr:row>40</xdr:row>
      <xdr:rowOff>91440</xdr:rowOff>
    </xdr:to>
    <xdr:cxnSp macro="">
      <xdr:nvCxnSpPr>
        <xdr:cNvPr id="76" name="直線コネクタ 75"/>
        <xdr:cNvCxnSpPr/>
      </xdr:nvCxnSpPr>
      <xdr:spPr>
        <a:xfrm flipV="1">
          <a:off x="3797300" y="69361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23495</xdr:rowOff>
    </xdr:from>
    <xdr:to>
      <xdr:col>15</xdr:col>
      <xdr:colOff>101600</xdr:colOff>
      <xdr:row>40</xdr:row>
      <xdr:rowOff>125095</xdr:rowOff>
    </xdr:to>
    <xdr:sp macro="" textlink="">
      <xdr:nvSpPr>
        <xdr:cNvPr id="77" name="楕円 76"/>
        <xdr:cNvSpPr/>
      </xdr:nvSpPr>
      <xdr:spPr>
        <a:xfrm>
          <a:off x="2857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91440</xdr:rowOff>
    </xdr:to>
    <xdr:cxnSp macro="">
      <xdr:nvCxnSpPr>
        <xdr:cNvPr id="78" name="直線コネクタ 77"/>
        <xdr:cNvCxnSpPr/>
      </xdr:nvCxnSpPr>
      <xdr:spPr>
        <a:xfrm>
          <a:off x="2908300" y="69322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17780</xdr:rowOff>
    </xdr:from>
    <xdr:to>
      <xdr:col>10</xdr:col>
      <xdr:colOff>165100</xdr:colOff>
      <xdr:row>40</xdr:row>
      <xdr:rowOff>119380</xdr:rowOff>
    </xdr:to>
    <xdr:sp macro="" textlink="">
      <xdr:nvSpPr>
        <xdr:cNvPr id="79" name="楕円 78"/>
        <xdr:cNvSpPr/>
      </xdr:nvSpPr>
      <xdr:spPr>
        <a:xfrm>
          <a:off x="196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68580</xdr:rowOff>
    </xdr:from>
    <xdr:to>
      <xdr:col>15</xdr:col>
      <xdr:colOff>50800</xdr:colOff>
      <xdr:row>40</xdr:row>
      <xdr:rowOff>74295</xdr:rowOff>
    </xdr:to>
    <xdr:cxnSp macro="">
      <xdr:nvCxnSpPr>
        <xdr:cNvPr id="80" name="直線コネクタ 79"/>
        <xdr:cNvCxnSpPr/>
      </xdr:nvCxnSpPr>
      <xdr:spPr>
        <a:xfrm>
          <a:off x="2019300" y="692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81" name="楕円 80"/>
        <xdr:cNvSpPr/>
      </xdr:nvSpPr>
      <xdr:spPr>
        <a:xfrm>
          <a:off x="107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41910</xdr:rowOff>
    </xdr:from>
    <xdr:to>
      <xdr:col>10</xdr:col>
      <xdr:colOff>114300</xdr:colOff>
      <xdr:row>40</xdr:row>
      <xdr:rowOff>68580</xdr:rowOff>
    </xdr:to>
    <xdr:cxnSp macro="">
      <xdr:nvCxnSpPr>
        <xdr:cNvPr id="82" name="直線コネクタ 81"/>
        <xdr:cNvCxnSpPr/>
      </xdr:nvCxnSpPr>
      <xdr:spPr>
        <a:xfrm>
          <a:off x="1130300" y="6899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133367</xdr:rowOff>
    </xdr:from>
    <xdr:ext cx="405111" cy="259045"/>
    <xdr:sp macro="" textlink="">
      <xdr:nvSpPr>
        <xdr:cNvPr id="87" name="n_1mainValue【道路】&#10;有形固定資産減価償却率"/>
        <xdr:cNvSpPr txBox="1"/>
      </xdr:nvSpPr>
      <xdr:spPr>
        <a:xfrm>
          <a:off x="35820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116222</xdr:rowOff>
    </xdr:from>
    <xdr:ext cx="405111" cy="259045"/>
    <xdr:sp macro="" textlink="">
      <xdr:nvSpPr>
        <xdr:cNvPr id="88" name="n_2mainValue【道路】&#10;有形固定資産減価償却率"/>
        <xdr:cNvSpPr txBox="1"/>
      </xdr:nvSpPr>
      <xdr:spPr>
        <a:xfrm>
          <a:off x="2705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110507</xdr:rowOff>
    </xdr:from>
    <xdr:ext cx="405111" cy="259045"/>
    <xdr:sp macro="" textlink="">
      <xdr:nvSpPr>
        <xdr:cNvPr id="89" name="n_3mainValue【道路】&#10;有形固定資産減価償却率"/>
        <xdr:cNvSpPr txBox="1"/>
      </xdr:nvSpPr>
      <xdr:spPr>
        <a:xfrm>
          <a:off x="1816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90" name="n_4mainValue【道路】&#10;有形固定資産減価償却率"/>
        <xdr:cNvSpPr txBox="1"/>
      </xdr:nvSpPr>
      <xdr:spPr>
        <a:xfrm>
          <a:off x="927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10230</xdr:rowOff>
    </xdr:from>
    <xdr:to>
      <xdr:col>55</xdr:col>
      <xdr:colOff>50800</xdr:colOff>
      <xdr:row>40</xdr:row>
      <xdr:rowOff>111830</xdr:rowOff>
    </xdr:to>
    <xdr:sp macro="" textlink="">
      <xdr:nvSpPr>
        <xdr:cNvPr id="128" name="楕円 127"/>
        <xdr:cNvSpPr/>
      </xdr:nvSpPr>
      <xdr:spPr>
        <a:xfrm>
          <a:off x="10426700" y="68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160107</xdr:rowOff>
    </xdr:from>
    <xdr:ext cx="534377" cy="259045"/>
    <xdr:sp macro="" textlink="">
      <xdr:nvSpPr>
        <xdr:cNvPr id="129" name="【道路】&#10;一人当たり延長該当値テキスト"/>
        <xdr:cNvSpPr txBox="1"/>
      </xdr:nvSpPr>
      <xdr:spPr>
        <a:xfrm>
          <a:off x="10515600" y="68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15058</xdr:rowOff>
    </xdr:from>
    <xdr:to>
      <xdr:col>50</xdr:col>
      <xdr:colOff>165100</xdr:colOff>
      <xdr:row>40</xdr:row>
      <xdr:rowOff>116658</xdr:rowOff>
    </xdr:to>
    <xdr:sp macro="" textlink="">
      <xdr:nvSpPr>
        <xdr:cNvPr id="130" name="楕円 129"/>
        <xdr:cNvSpPr/>
      </xdr:nvSpPr>
      <xdr:spPr>
        <a:xfrm>
          <a:off x="9588500" y="68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61030</xdr:rowOff>
    </xdr:from>
    <xdr:to>
      <xdr:col>55</xdr:col>
      <xdr:colOff>0</xdr:colOff>
      <xdr:row>40</xdr:row>
      <xdr:rowOff>65858</xdr:rowOff>
    </xdr:to>
    <xdr:cxnSp macro="">
      <xdr:nvCxnSpPr>
        <xdr:cNvPr id="131" name="直線コネクタ 130"/>
        <xdr:cNvCxnSpPr/>
      </xdr:nvCxnSpPr>
      <xdr:spPr>
        <a:xfrm flipV="1">
          <a:off x="9639300" y="6919030"/>
          <a:ext cx="8382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19145</xdr:rowOff>
    </xdr:from>
    <xdr:to>
      <xdr:col>46</xdr:col>
      <xdr:colOff>38100</xdr:colOff>
      <xdr:row>40</xdr:row>
      <xdr:rowOff>120745</xdr:rowOff>
    </xdr:to>
    <xdr:sp macro="" textlink="">
      <xdr:nvSpPr>
        <xdr:cNvPr id="132" name="楕円 131"/>
        <xdr:cNvSpPr/>
      </xdr:nvSpPr>
      <xdr:spPr>
        <a:xfrm>
          <a:off x="8699500" y="68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65858</xdr:rowOff>
    </xdr:from>
    <xdr:to>
      <xdr:col>50</xdr:col>
      <xdr:colOff>114300</xdr:colOff>
      <xdr:row>40</xdr:row>
      <xdr:rowOff>69945</xdr:rowOff>
    </xdr:to>
    <xdr:cxnSp macro="">
      <xdr:nvCxnSpPr>
        <xdr:cNvPr id="133" name="直線コネクタ 132"/>
        <xdr:cNvCxnSpPr/>
      </xdr:nvCxnSpPr>
      <xdr:spPr>
        <a:xfrm flipV="1">
          <a:off x="8750300" y="6923858"/>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23571</xdr:rowOff>
    </xdr:from>
    <xdr:to>
      <xdr:col>41</xdr:col>
      <xdr:colOff>101600</xdr:colOff>
      <xdr:row>40</xdr:row>
      <xdr:rowOff>125171</xdr:rowOff>
    </xdr:to>
    <xdr:sp macro="" textlink="">
      <xdr:nvSpPr>
        <xdr:cNvPr id="134" name="楕円 133"/>
        <xdr:cNvSpPr/>
      </xdr:nvSpPr>
      <xdr:spPr>
        <a:xfrm>
          <a:off x="7810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69945</xdr:rowOff>
    </xdr:from>
    <xdr:to>
      <xdr:col>45</xdr:col>
      <xdr:colOff>177800</xdr:colOff>
      <xdr:row>40</xdr:row>
      <xdr:rowOff>74371</xdr:rowOff>
    </xdr:to>
    <xdr:cxnSp macro="">
      <xdr:nvCxnSpPr>
        <xdr:cNvPr id="135" name="直線コネクタ 134"/>
        <xdr:cNvCxnSpPr/>
      </xdr:nvCxnSpPr>
      <xdr:spPr>
        <a:xfrm flipV="1">
          <a:off x="7861300" y="6927945"/>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27759</xdr:rowOff>
    </xdr:from>
    <xdr:to>
      <xdr:col>36</xdr:col>
      <xdr:colOff>165100</xdr:colOff>
      <xdr:row>40</xdr:row>
      <xdr:rowOff>129359</xdr:rowOff>
    </xdr:to>
    <xdr:sp macro="" textlink="">
      <xdr:nvSpPr>
        <xdr:cNvPr id="136" name="楕円 135"/>
        <xdr:cNvSpPr/>
      </xdr:nvSpPr>
      <xdr:spPr>
        <a:xfrm>
          <a:off x="6921500" y="6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74371</xdr:rowOff>
    </xdr:from>
    <xdr:to>
      <xdr:col>41</xdr:col>
      <xdr:colOff>50800</xdr:colOff>
      <xdr:row>40</xdr:row>
      <xdr:rowOff>78559</xdr:rowOff>
    </xdr:to>
    <xdr:cxnSp macro="">
      <xdr:nvCxnSpPr>
        <xdr:cNvPr id="137" name="直線コネクタ 136"/>
        <xdr:cNvCxnSpPr/>
      </xdr:nvCxnSpPr>
      <xdr:spPr>
        <a:xfrm flipV="1">
          <a:off x="6972300" y="693237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133185</xdr:rowOff>
    </xdr:from>
    <xdr:ext cx="534377" cy="259045"/>
    <xdr:sp macro="" textlink="">
      <xdr:nvSpPr>
        <xdr:cNvPr id="142" name="n_1mainValue【道路】&#10;一人当たり延長"/>
        <xdr:cNvSpPr txBox="1"/>
      </xdr:nvSpPr>
      <xdr:spPr>
        <a:xfrm>
          <a:off x="9359411" y="664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137272</xdr:rowOff>
    </xdr:from>
    <xdr:ext cx="534377" cy="259045"/>
    <xdr:sp macro="" textlink="">
      <xdr:nvSpPr>
        <xdr:cNvPr id="143" name="n_2mainValue【道路】&#10;一人当たり延長"/>
        <xdr:cNvSpPr txBox="1"/>
      </xdr:nvSpPr>
      <xdr:spPr>
        <a:xfrm>
          <a:off x="8483111" y="66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141698</xdr:rowOff>
    </xdr:from>
    <xdr:ext cx="534377" cy="259045"/>
    <xdr:sp macro="" textlink="">
      <xdr:nvSpPr>
        <xdr:cNvPr id="144" name="n_3mainValue【道路】&#10;一人当たり延長"/>
        <xdr:cNvSpPr txBox="1"/>
      </xdr:nvSpPr>
      <xdr:spPr>
        <a:xfrm>
          <a:off x="7594111" y="66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145886</xdr:rowOff>
    </xdr:from>
    <xdr:ext cx="534377" cy="259045"/>
    <xdr:sp macro="" textlink="">
      <xdr:nvSpPr>
        <xdr:cNvPr id="145" name="n_4mainValue【道路】&#10;一人当たり延長"/>
        <xdr:cNvSpPr txBox="1"/>
      </xdr:nvSpPr>
      <xdr:spPr>
        <a:xfrm>
          <a:off x="6705111" y="66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7" name="楕円 186"/>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88" name="【橋りょう・トンネル】&#10;有形固定資産減価償却率該当値テキスト"/>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9" name="楕円 188"/>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55517</xdr:rowOff>
    </xdr:to>
    <xdr:cxnSp macro="">
      <xdr:nvCxnSpPr>
        <xdr:cNvPr id="190" name="直線コネクタ 189"/>
        <xdr:cNvCxnSpPr/>
      </xdr:nvCxnSpPr>
      <xdr:spPr>
        <a:xfrm>
          <a:off x="3797300" y="104911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1" name="楕円 190"/>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32657</xdr:rowOff>
    </xdr:to>
    <xdr:cxnSp macro="">
      <xdr:nvCxnSpPr>
        <xdr:cNvPr id="192" name="直線コネクタ 191"/>
        <xdr:cNvCxnSpPr/>
      </xdr:nvCxnSpPr>
      <xdr:spPr>
        <a:xfrm>
          <a:off x="2908300" y="104715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93" name="楕円 192"/>
        <xdr:cNvSpPr/>
      </xdr:nvSpPr>
      <xdr:spPr>
        <a:xfrm>
          <a:off x="196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61</xdr:row>
      <xdr:rowOff>13063</xdr:rowOff>
    </xdr:to>
    <xdr:cxnSp macro="">
      <xdr:nvCxnSpPr>
        <xdr:cNvPr id="194" name="直線コネクタ 193"/>
        <xdr:cNvCxnSpPr/>
      </xdr:nvCxnSpPr>
      <xdr:spPr>
        <a:xfrm>
          <a:off x="2019300" y="1045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5" name="楕円 194"/>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164919</xdr:rowOff>
    </xdr:to>
    <xdr:cxnSp macro="">
      <xdr:nvCxnSpPr>
        <xdr:cNvPr id="196" name="直線コネクタ 195"/>
        <xdr:cNvCxnSpPr/>
      </xdr:nvCxnSpPr>
      <xdr:spPr>
        <a:xfrm>
          <a:off x="1130300" y="1042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1" name="n_1mainValue【橋りょう・トンネル】&#10;有形固定資産減価償却率"/>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main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3" name="n_3main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4" name="n_4mainValue【橋りょう・トンネル】&#10;有形固定資産減価償却率"/>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90727</xdr:rowOff>
    </xdr:from>
    <xdr:to>
      <xdr:col>55</xdr:col>
      <xdr:colOff>50800</xdr:colOff>
      <xdr:row>63</xdr:row>
      <xdr:rowOff>20877</xdr:rowOff>
    </xdr:to>
    <xdr:sp macro="" textlink="">
      <xdr:nvSpPr>
        <xdr:cNvPr id="244" name="楕円 243"/>
        <xdr:cNvSpPr/>
      </xdr:nvSpPr>
      <xdr:spPr>
        <a:xfrm>
          <a:off x="10426700" y="107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69154</xdr:rowOff>
    </xdr:from>
    <xdr:ext cx="599010" cy="259045"/>
    <xdr:sp macro="" textlink="">
      <xdr:nvSpPr>
        <xdr:cNvPr id="245" name="【橋りょう・トンネル】&#10;一人当たり有形固定資産（償却資産）額該当値テキスト"/>
        <xdr:cNvSpPr txBox="1"/>
      </xdr:nvSpPr>
      <xdr:spPr>
        <a:xfrm>
          <a:off x="10515600" y="1069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96779</xdr:rowOff>
    </xdr:from>
    <xdr:to>
      <xdr:col>50</xdr:col>
      <xdr:colOff>165100</xdr:colOff>
      <xdr:row>63</xdr:row>
      <xdr:rowOff>26929</xdr:rowOff>
    </xdr:to>
    <xdr:sp macro="" textlink="">
      <xdr:nvSpPr>
        <xdr:cNvPr id="246" name="楕円 245"/>
        <xdr:cNvSpPr/>
      </xdr:nvSpPr>
      <xdr:spPr>
        <a:xfrm>
          <a:off x="9588500" y="107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141527</xdr:rowOff>
    </xdr:from>
    <xdr:to>
      <xdr:col>55</xdr:col>
      <xdr:colOff>0</xdr:colOff>
      <xdr:row>62</xdr:row>
      <xdr:rowOff>147579</xdr:rowOff>
    </xdr:to>
    <xdr:cxnSp macro="">
      <xdr:nvCxnSpPr>
        <xdr:cNvPr id="247" name="直線コネクタ 246"/>
        <xdr:cNvCxnSpPr/>
      </xdr:nvCxnSpPr>
      <xdr:spPr>
        <a:xfrm flipV="1">
          <a:off x="9639300" y="10771427"/>
          <a:ext cx="8382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103035</xdr:rowOff>
    </xdr:from>
    <xdr:to>
      <xdr:col>46</xdr:col>
      <xdr:colOff>38100</xdr:colOff>
      <xdr:row>63</xdr:row>
      <xdr:rowOff>33185</xdr:rowOff>
    </xdr:to>
    <xdr:sp macro="" textlink="">
      <xdr:nvSpPr>
        <xdr:cNvPr id="248" name="楕円 247"/>
        <xdr:cNvSpPr/>
      </xdr:nvSpPr>
      <xdr:spPr>
        <a:xfrm>
          <a:off x="8699500" y="107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147579</xdr:rowOff>
    </xdr:from>
    <xdr:to>
      <xdr:col>50</xdr:col>
      <xdr:colOff>114300</xdr:colOff>
      <xdr:row>62</xdr:row>
      <xdr:rowOff>153835</xdr:rowOff>
    </xdr:to>
    <xdr:cxnSp macro="">
      <xdr:nvCxnSpPr>
        <xdr:cNvPr id="249" name="直線コネクタ 248"/>
        <xdr:cNvCxnSpPr/>
      </xdr:nvCxnSpPr>
      <xdr:spPr>
        <a:xfrm flipV="1">
          <a:off x="8750300" y="10777479"/>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109541</xdr:rowOff>
    </xdr:from>
    <xdr:to>
      <xdr:col>41</xdr:col>
      <xdr:colOff>101600</xdr:colOff>
      <xdr:row>63</xdr:row>
      <xdr:rowOff>39691</xdr:rowOff>
    </xdr:to>
    <xdr:sp macro="" textlink="">
      <xdr:nvSpPr>
        <xdr:cNvPr id="250" name="楕円 249"/>
        <xdr:cNvSpPr/>
      </xdr:nvSpPr>
      <xdr:spPr>
        <a:xfrm>
          <a:off x="7810500" y="107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153835</xdr:rowOff>
    </xdr:from>
    <xdr:to>
      <xdr:col>45</xdr:col>
      <xdr:colOff>177800</xdr:colOff>
      <xdr:row>62</xdr:row>
      <xdr:rowOff>160341</xdr:rowOff>
    </xdr:to>
    <xdr:cxnSp macro="">
      <xdr:nvCxnSpPr>
        <xdr:cNvPr id="251" name="直線コネクタ 250"/>
        <xdr:cNvCxnSpPr/>
      </xdr:nvCxnSpPr>
      <xdr:spPr>
        <a:xfrm flipV="1">
          <a:off x="7861300" y="10783735"/>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113965</xdr:rowOff>
    </xdr:from>
    <xdr:to>
      <xdr:col>36</xdr:col>
      <xdr:colOff>165100</xdr:colOff>
      <xdr:row>63</xdr:row>
      <xdr:rowOff>44115</xdr:rowOff>
    </xdr:to>
    <xdr:sp macro="" textlink="">
      <xdr:nvSpPr>
        <xdr:cNvPr id="252" name="楕円 251"/>
        <xdr:cNvSpPr/>
      </xdr:nvSpPr>
      <xdr:spPr>
        <a:xfrm>
          <a:off x="6921500" y="10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160341</xdr:rowOff>
    </xdr:from>
    <xdr:to>
      <xdr:col>41</xdr:col>
      <xdr:colOff>50800</xdr:colOff>
      <xdr:row>62</xdr:row>
      <xdr:rowOff>164765</xdr:rowOff>
    </xdr:to>
    <xdr:cxnSp macro="">
      <xdr:nvCxnSpPr>
        <xdr:cNvPr id="253" name="直線コネクタ 252"/>
        <xdr:cNvCxnSpPr/>
      </xdr:nvCxnSpPr>
      <xdr:spPr>
        <a:xfrm flipV="1">
          <a:off x="6972300" y="10790241"/>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18056</xdr:rowOff>
    </xdr:from>
    <xdr:ext cx="599010" cy="259045"/>
    <xdr:sp macro="" textlink="">
      <xdr:nvSpPr>
        <xdr:cNvPr id="258" name="n_1mainValue【橋りょう・トンネル】&#10;一人当たり有形固定資産（償却資産）額"/>
        <xdr:cNvSpPr txBox="1"/>
      </xdr:nvSpPr>
      <xdr:spPr>
        <a:xfrm>
          <a:off x="9327095" y="108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24312</xdr:rowOff>
    </xdr:from>
    <xdr:ext cx="599010" cy="259045"/>
    <xdr:sp macro="" textlink="">
      <xdr:nvSpPr>
        <xdr:cNvPr id="259" name="n_2mainValue【橋りょう・トンネル】&#10;一人当たり有形固定資産（償却資産）額"/>
        <xdr:cNvSpPr txBox="1"/>
      </xdr:nvSpPr>
      <xdr:spPr>
        <a:xfrm>
          <a:off x="8450795" y="108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30818</xdr:rowOff>
    </xdr:from>
    <xdr:ext cx="599010" cy="259045"/>
    <xdr:sp macro="" textlink="">
      <xdr:nvSpPr>
        <xdr:cNvPr id="260" name="n_3mainValue【橋りょう・トンネル】&#10;一人当たり有形固定資産（償却資産）額"/>
        <xdr:cNvSpPr txBox="1"/>
      </xdr:nvSpPr>
      <xdr:spPr>
        <a:xfrm>
          <a:off x="7561795" y="108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35242</xdr:rowOff>
    </xdr:from>
    <xdr:ext cx="599010" cy="259045"/>
    <xdr:sp macro="" textlink="">
      <xdr:nvSpPr>
        <xdr:cNvPr id="261" name="n_4mainValue【橋りょう・トンネル】&#10;一人当たり有形固定資産（償却資産）額"/>
        <xdr:cNvSpPr txBox="1"/>
      </xdr:nvSpPr>
      <xdr:spPr>
        <a:xfrm>
          <a:off x="6672795" y="108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2" name="楕円 301"/>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303" name="【公営住宅】&#10;有形固定資産減価償却率該当値テキスト"/>
        <xdr:cNvSpPr txBox="1"/>
      </xdr:nvSpPr>
      <xdr:spPr>
        <a:xfrm>
          <a:off x="4673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304" name="楕円 303"/>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82</xdr:row>
      <xdr:rowOff>167639</xdr:rowOff>
    </xdr:to>
    <xdr:cxnSp macro="">
      <xdr:nvCxnSpPr>
        <xdr:cNvPr id="305" name="直線コネクタ 304"/>
        <xdr:cNvCxnSpPr/>
      </xdr:nvCxnSpPr>
      <xdr:spPr>
        <a:xfrm>
          <a:off x="3797300" y="141979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306" name="楕円 305"/>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139064</xdr:rowOff>
    </xdr:to>
    <xdr:cxnSp macro="">
      <xdr:nvCxnSpPr>
        <xdr:cNvPr id="307" name="直線コネクタ 306"/>
        <xdr:cNvCxnSpPr/>
      </xdr:nvCxnSpPr>
      <xdr:spPr>
        <a:xfrm>
          <a:off x="2908300" y="141922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08" name="楕円 307"/>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133350</xdr:rowOff>
    </xdr:to>
    <xdr:cxnSp macro="">
      <xdr:nvCxnSpPr>
        <xdr:cNvPr id="309" name="直線コネクタ 308"/>
        <xdr:cNvCxnSpPr/>
      </xdr:nvCxnSpPr>
      <xdr:spPr>
        <a:xfrm>
          <a:off x="2019300" y="141598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10" name="楕円 309"/>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100964</xdr:rowOff>
    </xdr:to>
    <xdr:cxnSp macro="">
      <xdr:nvCxnSpPr>
        <xdr:cNvPr id="311" name="直線コネクタ 310"/>
        <xdr:cNvCxnSpPr/>
      </xdr:nvCxnSpPr>
      <xdr:spPr>
        <a:xfrm>
          <a:off x="1130300" y="14131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34941</xdr:rowOff>
    </xdr:from>
    <xdr:ext cx="405111" cy="259045"/>
    <xdr:sp macro="" textlink="">
      <xdr:nvSpPr>
        <xdr:cNvPr id="316" name="n_1mainValue【公営住宅】&#10;有形固定資産減価償却率"/>
        <xdr:cNvSpPr txBox="1"/>
      </xdr:nvSpPr>
      <xdr:spPr>
        <a:xfrm>
          <a:off x="35820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317" name="n_2mainValue【公営住宅】&#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18"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9" name="n_4mainValue【公営住宅】&#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34758</xdr:rowOff>
    </xdr:from>
    <xdr:to>
      <xdr:col>55</xdr:col>
      <xdr:colOff>50800</xdr:colOff>
      <xdr:row>85</xdr:row>
      <xdr:rowOff>136358</xdr:rowOff>
    </xdr:to>
    <xdr:sp macro="" textlink="">
      <xdr:nvSpPr>
        <xdr:cNvPr id="357" name="楕円 356"/>
        <xdr:cNvSpPr/>
      </xdr:nvSpPr>
      <xdr:spPr>
        <a:xfrm>
          <a:off x="10426700" y="146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165585</xdr:rowOff>
    </xdr:from>
    <xdr:ext cx="469744" cy="259045"/>
    <xdr:sp macro="" textlink="">
      <xdr:nvSpPr>
        <xdr:cNvPr id="358" name="【公営住宅】&#10;一人当たり面積該当値テキスト"/>
        <xdr:cNvSpPr txBox="1"/>
      </xdr:nvSpPr>
      <xdr:spPr>
        <a:xfrm>
          <a:off x="10515600" y="1439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37226</xdr:rowOff>
    </xdr:from>
    <xdr:to>
      <xdr:col>50</xdr:col>
      <xdr:colOff>165100</xdr:colOff>
      <xdr:row>85</xdr:row>
      <xdr:rowOff>138826</xdr:rowOff>
    </xdr:to>
    <xdr:sp macro="" textlink="">
      <xdr:nvSpPr>
        <xdr:cNvPr id="359" name="楕円 358"/>
        <xdr:cNvSpPr/>
      </xdr:nvSpPr>
      <xdr:spPr>
        <a:xfrm>
          <a:off x="9588500" y="14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85558</xdr:rowOff>
    </xdr:from>
    <xdr:to>
      <xdr:col>55</xdr:col>
      <xdr:colOff>0</xdr:colOff>
      <xdr:row>85</xdr:row>
      <xdr:rowOff>88026</xdr:rowOff>
    </xdr:to>
    <xdr:cxnSp macro="">
      <xdr:nvCxnSpPr>
        <xdr:cNvPr id="360" name="直線コネクタ 359"/>
        <xdr:cNvCxnSpPr/>
      </xdr:nvCxnSpPr>
      <xdr:spPr>
        <a:xfrm flipV="1">
          <a:off x="9639300" y="14658808"/>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39238</xdr:rowOff>
    </xdr:from>
    <xdr:to>
      <xdr:col>46</xdr:col>
      <xdr:colOff>38100</xdr:colOff>
      <xdr:row>85</xdr:row>
      <xdr:rowOff>140838</xdr:rowOff>
    </xdr:to>
    <xdr:sp macro="" textlink="">
      <xdr:nvSpPr>
        <xdr:cNvPr id="361" name="楕円 360"/>
        <xdr:cNvSpPr/>
      </xdr:nvSpPr>
      <xdr:spPr>
        <a:xfrm>
          <a:off x="8699500" y="14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88026</xdr:rowOff>
    </xdr:from>
    <xdr:to>
      <xdr:col>50</xdr:col>
      <xdr:colOff>114300</xdr:colOff>
      <xdr:row>85</xdr:row>
      <xdr:rowOff>90038</xdr:rowOff>
    </xdr:to>
    <xdr:cxnSp macro="">
      <xdr:nvCxnSpPr>
        <xdr:cNvPr id="362" name="直線コネクタ 361"/>
        <xdr:cNvCxnSpPr/>
      </xdr:nvCxnSpPr>
      <xdr:spPr>
        <a:xfrm flipV="1">
          <a:off x="8750300" y="1466127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41478</xdr:rowOff>
    </xdr:from>
    <xdr:to>
      <xdr:col>41</xdr:col>
      <xdr:colOff>101600</xdr:colOff>
      <xdr:row>85</xdr:row>
      <xdr:rowOff>143078</xdr:rowOff>
    </xdr:to>
    <xdr:sp macro="" textlink="">
      <xdr:nvSpPr>
        <xdr:cNvPr id="363" name="楕円 362"/>
        <xdr:cNvSpPr/>
      </xdr:nvSpPr>
      <xdr:spPr>
        <a:xfrm>
          <a:off x="78105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90038</xdr:rowOff>
    </xdr:from>
    <xdr:to>
      <xdr:col>45</xdr:col>
      <xdr:colOff>177800</xdr:colOff>
      <xdr:row>85</xdr:row>
      <xdr:rowOff>92278</xdr:rowOff>
    </xdr:to>
    <xdr:cxnSp macro="">
      <xdr:nvCxnSpPr>
        <xdr:cNvPr id="364" name="直線コネクタ 363"/>
        <xdr:cNvCxnSpPr/>
      </xdr:nvCxnSpPr>
      <xdr:spPr>
        <a:xfrm flipV="1">
          <a:off x="7861300" y="1466328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43535</xdr:rowOff>
    </xdr:from>
    <xdr:to>
      <xdr:col>36</xdr:col>
      <xdr:colOff>165100</xdr:colOff>
      <xdr:row>85</xdr:row>
      <xdr:rowOff>145135</xdr:rowOff>
    </xdr:to>
    <xdr:sp macro="" textlink="">
      <xdr:nvSpPr>
        <xdr:cNvPr id="365" name="楕円 364"/>
        <xdr:cNvSpPr/>
      </xdr:nvSpPr>
      <xdr:spPr>
        <a:xfrm>
          <a:off x="6921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92278</xdr:rowOff>
    </xdr:from>
    <xdr:to>
      <xdr:col>41</xdr:col>
      <xdr:colOff>50800</xdr:colOff>
      <xdr:row>85</xdr:row>
      <xdr:rowOff>94335</xdr:rowOff>
    </xdr:to>
    <xdr:cxnSp macro="">
      <xdr:nvCxnSpPr>
        <xdr:cNvPr id="366" name="直線コネクタ 365"/>
        <xdr:cNvCxnSpPr/>
      </xdr:nvCxnSpPr>
      <xdr:spPr>
        <a:xfrm flipV="1">
          <a:off x="6972300" y="146655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155353</xdr:rowOff>
    </xdr:from>
    <xdr:ext cx="469744" cy="259045"/>
    <xdr:sp macro="" textlink="">
      <xdr:nvSpPr>
        <xdr:cNvPr id="371" name="n_1mainValue【公営住宅】&#10;一人当たり面積"/>
        <xdr:cNvSpPr txBox="1"/>
      </xdr:nvSpPr>
      <xdr:spPr>
        <a:xfrm>
          <a:off x="9391727" y="1438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157365</xdr:rowOff>
    </xdr:from>
    <xdr:ext cx="469744" cy="259045"/>
    <xdr:sp macro="" textlink="">
      <xdr:nvSpPr>
        <xdr:cNvPr id="372" name="n_2mainValue【公営住宅】&#10;一人当たり面積"/>
        <xdr:cNvSpPr txBox="1"/>
      </xdr:nvSpPr>
      <xdr:spPr>
        <a:xfrm>
          <a:off x="8515427" y="143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159605</xdr:rowOff>
    </xdr:from>
    <xdr:ext cx="469744" cy="259045"/>
    <xdr:sp macro="" textlink="">
      <xdr:nvSpPr>
        <xdr:cNvPr id="373" name="n_3mainValue【公営住宅】&#10;一人当たり面積"/>
        <xdr:cNvSpPr txBox="1"/>
      </xdr:nvSpPr>
      <xdr:spPr>
        <a:xfrm>
          <a:off x="7626427" y="1438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161662</xdr:rowOff>
    </xdr:from>
    <xdr:ext cx="469744" cy="259045"/>
    <xdr:sp macro="" textlink="">
      <xdr:nvSpPr>
        <xdr:cNvPr id="374" name="n_4mainValue【公営住宅】&#10;一人当たり面積"/>
        <xdr:cNvSpPr txBox="1"/>
      </xdr:nvSpPr>
      <xdr:spPr>
        <a:xfrm>
          <a:off x="6737427" y="143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72389</xdr:rowOff>
    </xdr:from>
    <xdr:to>
      <xdr:col>24</xdr:col>
      <xdr:colOff>114300</xdr:colOff>
      <xdr:row>103</xdr:row>
      <xdr:rowOff>2539</xdr:rowOff>
    </xdr:to>
    <xdr:sp macro="" textlink="">
      <xdr:nvSpPr>
        <xdr:cNvPr id="414" name="楕円 413"/>
        <xdr:cNvSpPr/>
      </xdr:nvSpPr>
      <xdr:spPr>
        <a:xfrm>
          <a:off x="4584700" y="175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95266</xdr:rowOff>
    </xdr:from>
    <xdr:ext cx="405111" cy="259045"/>
    <xdr:sp macro="" textlink="">
      <xdr:nvSpPr>
        <xdr:cNvPr id="415" name="【港湾・漁港】&#10;有形固定資産減価償却率該当値テキスト"/>
        <xdr:cNvSpPr txBox="1"/>
      </xdr:nvSpPr>
      <xdr:spPr>
        <a:xfrm>
          <a:off x="4673600"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46989</xdr:rowOff>
    </xdr:from>
    <xdr:to>
      <xdr:col>20</xdr:col>
      <xdr:colOff>38100</xdr:colOff>
      <xdr:row>102</xdr:row>
      <xdr:rowOff>148589</xdr:rowOff>
    </xdr:to>
    <xdr:sp macro="" textlink="">
      <xdr:nvSpPr>
        <xdr:cNvPr id="416" name="楕円 415"/>
        <xdr:cNvSpPr/>
      </xdr:nvSpPr>
      <xdr:spPr>
        <a:xfrm>
          <a:off x="3746500" y="175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97789</xdr:rowOff>
    </xdr:from>
    <xdr:to>
      <xdr:col>24</xdr:col>
      <xdr:colOff>63500</xdr:colOff>
      <xdr:row>102</xdr:row>
      <xdr:rowOff>123189</xdr:rowOff>
    </xdr:to>
    <xdr:cxnSp macro="">
      <xdr:nvCxnSpPr>
        <xdr:cNvPr id="417" name="直線コネクタ 416"/>
        <xdr:cNvCxnSpPr/>
      </xdr:nvCxnSpPr>
      <xdr:spPr>
        <a:xfrm>
          <a:off x="3797300" y="175856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418" name="楕円 417"/>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72389</xdr:rowOff>
    </xdr:from>
    <xdr:to>
      <xdr:col>19</xdr:col>
      <xdr:colOff>177800</xdr:colOff>
      <xdr:row>102</xdr:row>
      <xdr:rowOff>97789</xdr:rowOff>
    </xdr:to>
    <xdr:cxnSp macro="">
      <xdr:nvCxnSpPr>
        <xdr:cNvPr id="419" name="直線コネクタ 418"/>
        <xdr:cNvCxnSpPr/>
      </xdr:nvCxnSpPr>
      <xdr:spPr>
        <a:xfrm>
          <a:off x="2908300" y="175602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7620</xdr:rowOff>
    </xdr:from>
    <xdr:to>
      <xdr:col>10</xdr:col>
      <xdr:colOff>165100</xdr:colOff>
      <xdr:row>102</xdr:row>
      <xdr:rowOff>109220</xdr:rowOff>
    </xdr:to>
    <xdr:sp macro="" textlink="">
      <xdr:nvSpPr>
        <xdr:cNvPr id="420" name="楕円 419"/>
        <xdr:cNvSpPr/>
      </xdr:nvSpPr>
      <xdr:spPr>
        <a:xfrm>
          <a:off x="1968500" y="174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58420</xdr:rowOff>
    </xdr:from>
    <xdr:to>
      <xdr:col>15</xdr:col>
      <xdr:colOff>50800</xdr:colOff>
      <xdr:row>102</xdr:row>
      <xdr:rowOff>72389</xdr:rowOff>
    </xdr:to>
    <xdr:cxnSp macro="">
      <xdr:nvCxnSpPr>
        <xdr:cNvPr id="421" name="直線コネクタ 420"/>
        <xdr:cNvCxnSpPr/>
      </xdr:nvCxnSpPr>
      <xdr:spPr>
        <a:xfrm>
          <a:off x="2019300" y="175463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161289</xdr:rowOff>
    </xdr:from>
    <xdr:to>
      <xdr:col>6</xdr:col>
      <xdr:colOff>38100</xdr:colOff>
      <xdr:row>102</xdr:row>
      <xdr:rowOff>91439</xdr:rowOff>
    </xdr:to>
    <xdr:sp macro="" textlink="">
      <xdr:nvSpPr>
        <xdr:cNvPr id="422" name="楕円 421"/>
        <xdr:cNvSpPr/>
      </xdr:nvSpPr>
      <xdr:spPr>
        <a:xfrm>
          <a:off x="1079500" y="174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40639</xdr:rowOff>
    </xdr:from>
    <xdr:to>
      <xdr:col>10</xdr:col>
      <xdr:colOff>114300</xdr:colOff>
      <xdr:row>102</xdr:row>
      <xdr:rowOff>58420</xdr:rowOff>
    </xdr:to>
    <xdr:cxnSp macro="">
      <xdr:nvCxnSpPr>
        <xdr:cNvPr id="423" name="直線コネクタ 422"/>
        <xdr:cNvCxnSpPr/>
      </xdr:nvCxnSpPr>
      <xdr:spPr>
        <a:xfrm>
          <a:off x="1130300" y="175285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165116</xdr:rowOff>
    </xdr:from>
    <xdr:ext cx="405111" cy="259045"/>
    <xdr:sp macro="" textlink="">
      <xdr:nvSpPr>
        <xdr:cNvPr id="428" name="n_1mainValue【港湾・漁港】&#10;有形固定資産減価償却率"/>
        <xdr:cNvSpPr txBox="1"/>
      </xdr:nvSpPr>
      <xdr:spPr>
        <a:xfrm>
          <a:off x="3582044"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429" name="n_2mainValue【港湾・漁港】&#10;有形固定資産減価償却率"/>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125747</xdr:rowOff>
    </xdr:from>
    <xdr:ext cx="405111" cy="259045"/>
    <xdr:sp macro="" textlink="">
      <xdr:nvSpPr>
        <xdr:cNvPr id="430" name="n_3mainValue【港湾・漁港】&#10;有形固定資産減価償却率"/>
        <xdr:cNvSpPr txBox="1"/>
      </xdr:nvSpPr>
      <xdr:spPr>
        <a:xfrm>
          <a:off x="18167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107966</xdr:rowOff>
    </xdr:from>
    <xdr:ext cx="405111" cy="259045"/>
    <xdr:sp macro="" textlink="">
      <xdr:nvSpPr>
        <xdr:cNvPr id="431" name="n_4mainValue【港湾・漁港】&#10;有形固定資産減価償却率"/>
        <xdr:cNvSpPr txBox="1"/>
      </xdr:nvSpPr>
      <xdr:spPr>
        <a:xfrm>
          <a:off x="927744" y="1725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2454</xdr:rowOff>
    </xdr:from>
    <xdr:to>
      <xdr:col>55</xdr:col>
      <xdr:colOff>50800</xdr:colOff>
      <xdr:row>108</xdr:row>
      <xdr:rowOff>104054</xdr:rowOff>
    </xdr:to>
    <xdr:sp macro="" textlink="">
      <xdr:nvSpPr>
        <xdr:cNvPr id="469" name="楕円 468"/>
        <xdr:cNvSpPr/>
      </xdr:nvSpPr>
      <xdr:spPr>
        <a:xfrm>
          <a:off x="10426700" y="185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88831</xdr:rowOff>
    </xdr:from>
    <xdr:ext cx="534377" cy="259045"/>
    <xdr:sp macro="" textlink="">
      <xdr:nvSpPr>
        <xdr:cNvPr id="470" name="【港湾・漁港】&#10;一人当たり有形固定資産（償却資産）額該当値テキスト"/>
        <xdr:cNvSpPr txBox="1"/>
      </xdr:nvSpPr>
      <xdr:spPr>
        <a:xfrm>
          <a:off x="10515600" y="184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2952</xdr:rowOff>
    </xdr:from>
    <xdr:to>
      <xdr:col>50</xdr:col>
      <xdr:colOff>165100</xdr:colOff>
      <xdr:row>108</xdr:row>
      <xdr:rowOff>104552</xdr:rowOff>
    </xdr:to>
    <xdr:sp macro="" textlink="">
      <xdr:nvSpPr>
        <xdr:cNvPr id="471" name="楕円 470"/>
        <xdr:cNvSpPr/>
      </xdr:nvSpPr>
      <xdr:spPr>
        <a:xfrm>
          <a:off x="9588500" y="185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53254</xdr:rowOff>
    </xdr:from>
    <xdr:to>
      <xdr:col>55</xdr:col>
      <xdr:colOff>0</xdr:colOff>
      <xdr:row>108</xdr:row>
      <xdr:rowOff>53752</xdr:rowOff>
    </xdr:to>
    <xdr:cxnSp macro="">
      <xdr:nvCxnSpPr>
        <xdr:cNvPr id="472" name="直線コネクタ 471"/>
        <xdr:cNvCxnSpPr/>
      </xdr:nvCxnSpPr>
      <xdr:spPr>
        <a:xfrm flipV="1">
          <a:off x="9639300" y="18569854"/>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3445</xdr:rowOff>
    </xdr:from>
    <xdr:to>
      <xdr:col>46</xdr:col>
      <xdr:colOff>38100</xdr:colOff>
      <xdr:row>108</xdr:row>
      <xdr:rowOff>105045</xdr:rowOff>
    </xdr:to>
    <xdr:sp macro="" textlink="">
      <xdr:nvSpPr>
        <xdr:cNvPr id="473" name="楕円 472"/>
        <xdr:cNvSpPr/>
      </xdr:nvSpPr>
      <xdr:spPr>
        <a:xfrm>
          <a:off x="8699500" y="18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53752</xdr:rowOff>
    </xdr:from>
    <xdr:to>
      <xdr:col>50</xdr:col>
      <xdr:colOff>114300</xdr:colOff>
      <xdr:row>108</xdr:row>
      <xdr:rowOff>54245</xdr:rowOff>
    </xdr:to>
    <xdr:cxnSp macro="">
      <xdr:nvCxnSpPr>
        <xdr:cNvPr id="474" name="直線コネクタ 473"/>
        <xdr:cNvCxnSpPr/>
      </xdr:nvCxnSpPr>
      <xdr:spPr>
        <a:xfrm flipV="1">
          <a:off x="8750300" y="18570352"/>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4477</xdr:rowOff>
    </xdr:from>
    <xdr:to>
      <xdr:col>41</xdr:col>
      <xdr:colOff>101600</xdr:colOff>
      <xdr:row>108</xdr:row>
      <xdr:rowOff>106077</xdr:rowOff>
    </xdr:to>
    <xdr:sp macro="" textlink="">
      <xdr:nvSpPr>
        <xdr:cNvPr id="475" name="楕円 474"/>
        <xdr:cNvSpPr/>
      </xdr:nvSpPr>
      <xdr:spPr>
        <a:xfrm>
          <a:off x="7810500" y="18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54245</xdr:rowOff>
    </xdr:from>
    <xdr:to>
      <xdr:col>45</xdr:col>
      <xdr:colOff>177800</xdr:colOff>
      <xdr:row>108</xdr:row>
      <xdr:rowOff>55277</xdr:rowOff>
    </xdr:to>
    <xdr:cxnSp macro="">
      <xdr:nvCxnSpPr>
        <xdr:cNvPr id="476" name="直線コネクタ 475"/>
        <xdr:cNvCxnSpPr/>
      </xdr:nvCxnSpPr>
      <xdr:spPr>
        <a:xfrm flipV="1">
          <a:off x="7861300" y="18570845"/>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5254</xdr:rowOff>
    </xdr:from>
    <xdr:to>
      <xdr:col>36</xdr:col>
      <xdr:colOff>165100</xdr:colOff>
      <xdr:row>108</xdr:row>
      <xdr:rowOff>106854</xdr:rowOff>
    </xdr:to>
    <xdr:sp macro="" textlink="">
      <xdr:nvSpPr>
        <xdr:cNvPr id="477" name="楕円 476"/>
        <xdr:cNvSpPr/>
      </xdr:nvSpPr>
      <xdr:spPr>
        <a:xfrm>
          <a:off x="6921500" y="185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55277</xdr:rowOff>
    </xdr:from>
    <xdr:to>
      <xdr:col>41</xdr:col>
      <xdr:colOff>50800</xdr:colOff>
      <xdr:row>108</xdr:row>
      <xdr:rowOff>56054</xdr:rowOff>
    </xdr:to>
    <xdr:cxnSp macro="">
      <xdr:nvCxnSpPr>
        <xdr:cNvPr id="478" name="直線コネクタ 477"/>
        <xdr:cNvCxnSpPr/>
      </xdr:nvCxnSpPr>
      <xdr:spPr>
        <a:xfrm flipV="1">
          <a:off x="6972300" y="1857187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95679</xdr:rowOff>
    </xdr:from>
    <xdr:ext cx="534377" cy="259045"/>
    <xdr:sp macro="" textlink="">
      <xdr:nvSpPr>
        <xdr:cNvPr id="483" name="n_1mainValue【港湾・漁港】&#10;一人当たり有形固定資産（償却資産）額"/>
        <xdr:cNvSpPr txBox="1"/>
      </xdr:nvSpPr>
      <xdr:spPr>
        <a:xfrm>
          <a:off x="9359411" y="186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96172</xdr:rowOff>
    </xdr:from>
    <xdr:ext cx="534377" cy="259045"/>
    <xdr:sp macro="" textlink="">
      <xdr:nvSpPr>
        <xdr:cNvPr id="484" name="n_2mainValue【港湾・漁港】&#10;一人当たり有形固定資産（償却資産）額"/>
        <xdr:cNvSpPr txBox="1"/>
      </xdr:nvSpPr>
      <xdr:spPr>
        <a:xfrm>
          <a:off x="8483111" y="186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97204</xdr:rowOff>
    </xdr:from>
    <xdr:ext cx="534377" cy="259045"/>
    <xdr:sp macro="" textlink="">
      <xdr:nvSpPr>
        <xdr:cNvPr id="485" name="n_3mainValue【港湾・漁港】&#10;一人当たり有形固定資産（償却資産）額"/>
        <xdr:cNvSpPr txBox="1"/>
      </xdr:nvSpPr>
      <xdr:spPr>
        <a:xfrm>
          <a:off x="7594111" y="18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97981</xdr:rowOff>
    </xdr:from>
    <xdr:ext cx="534377" cy="259045"/>
    <xdr:sp macro="" textlink="">
      <xdr:nvSpPr>
        <xdr:cNvPr id="486" name="n_4mainValue【港湾・漁港】&#10;一人当たり有形固定資産（償却資産）額"/>
        <xdr:cNvSpPr txBox="1"/>
      </xdr:nvSpPr>
      <xdr:spPr>
        <a:xfrm>
          <a:off x="6705111" y="18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526" name="楕円 525"/>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527" name="【認定こども園・幼稚園・保育所】&#10;有形固定資産減価償却率該当値テキスト"/>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63500</xdr:rowOff>
    </xdr:from>
    <xdr:to>
      <xdr:col>81</xdr:col>
      <xdr:colOff>101600</xdr:colOff>
      <xdr:row>40</xdr:row>
      <xdr:rowOff>165100</xdr:rowOff>
    </xdr:to>
    <xdr:sp macro="" textlink="">
      <xdr:nvSpPr>
        <xdr:cNvPr id="528" name="楕円 527"/>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114300</xdr:rowOff>
    </xdr:from>
    <xdr:to>
      <xdr:col>85</xdr:col>
      <xdr:colOff>127000</xdr:colOff>
      <xdr:row>40</xdr:row>
      <xdr:rowOff>127000</xdr:rowOff>
    </xdr:to>
    <xdr:cxnSp macro="">
      <xdr:nvCxnSpPr>
        <xdr:cNvPr id="529" name="直線コネクタ 528"/>
        <xdr:cNvCxnSpPr/>
      </xdr:nvCxnSpPr>
      <xdr:spPr>
        <a:xfrm>
          <a:off x="15481300" y="697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35560</xdr:rowOff>
    </xdr:from>
    <xdr:to>
      <xdr:col>76</xdr:col>
      <xdr:colOff>165100</xdr:colOff>
      <xdr:row>40</xdr:row>
      <xdr:rowOff>137160</xdr:rowOff>
    </xdr:to>
    <xdr:sp macro="" textlink="">
      <xdr:nvSpPr>
        <xdr:cNvPr id="530" name="楕円 529"/>
        <xdr:cNvSpPr/>
      </xdr:nvSpPr>
      <xdr:spPr>
        <a:xfrm>
          <a:off x="14541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86360</xdr:rowOff>
    </xdr:from>
    <xdr:to>
      <xdr:col>81</xdr:col>
      <xdr:colOff>50800</xdr:colOff>
      <xdr:row>40</xdr:row>
      <xdr:rowOff>114300</xdr:rowOff>
    </xdr:to>
    <xdr:cxnSp macro="">
      <xdr:nvCxnSpPr>
        <xdr:cNvPr id="531" name="直線コネクタ 530"/>
        <xdr:cNvCxnSpPr/>
      </xdr:nvCxnSpPr>
      <xdr:spPr>
        <a:xfrm>
          <a:off x="14592300" y="69443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32" name="楕円 531"/>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86360</xdr:rowOff>
    </xdr:to>
    <xdr:cxnSp macro="">
      <xdr:nvCxnSpPr>
        <xdr:cNvPr id="533" name="直線コネクタ 532"/>
        <xdr:cNvCxnSpPr/>
      </xdr:nvCxnSpPr>
      <xdr:spPr>
        <a:xfrm>
          <a:off x="13703300" y="681990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34" name="楕円 533"/>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39</xdr:row>
      <xdr:rowOff>133350</xdr:rowOff>
    </xdr:to>
    <xdr:cxnSp macro="">
      <xdr:nvCxnSpPr>
        <xdr:cNvPr id="535" name="直線コネクタ 534"/>
        <xdr:cNvCxnSpPr/>
      </xdr:nvCxnSpPr>
      <xdr:spPr>
        <a:xfrm>
          <a:off x="12814300" y="66255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156227</xdr:rowOff>
    </xdr:from>
    <xdr:ext cx="405111" cy="259045"/>
    <xdr:sp macro="" textlink="">
      <xdr:nvSpPr>
        <xdr:cNvPr id="540" name="n_1mainValue【認定こども園・幼稚園・保育所】&#10;有形固定資産減価償却率"/>
        <xdr:cNvSpPr txBox="1"/>
      </xdr:nvSpPr>
      <xdr:spPr>
        <a:xfrm>
          <a:off x="15266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128287</xdr:rowOff>
    </xdr:from>
    <xdr:ext cx="405111" cy="259045"/>
    <xdr:sp macro="" textlink="">
      <xdr:nvSpPr>
        <xdr:cNvPr id="541" name="n_2mainValue【認定こども園・幼稚園・保育所】&#10;有形固定資産減価償却率"/>
        <xdr:cNvSpPr txBox="1"/>
      </xdr:nvSpPr>
      <xdr:spPr>
        <a:xfrm>
          <a:off x="14389744" y="698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42" name="n_3mainValue【認定こども園・幼稚園・保育所】&#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3" name="n_4mainValue【認定こども園・幼稚園・保育所】&#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34544</xdr:rowOff>
    </xdr:from>
    <xdr:to>
      <xdr:col>116</xdr:col>
      <xdr:colOff>114300</xdr:colOff>
      <xdr:row>41</xdr:row>
      <xdr:rowOff>136144</xdr:rowOff>
    </xdr:to>
    <xdr:sp macro="" textlink="">
      <xdr:nvSpPr>
        <xdr:cNvPr id="581" name="楕円 580"/>
        <xdr:cNvSpPr/>
      </xdr:nvSpPr>
      <xdr:spPr>
        <a:xfrm>
          <a:off x="221107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120921</xdr:rowOff>
    </xdr:from>
    <xdr:ext cx="469744" cy="259045"/>
    <xdr:sp macro="" textlink="">
      <xdr:nvSpPr>
        <xdr:cNvPr id="582" name="【認定こども園・幼稚園・保育所】&#10;一人当たり面積該当値テキスト"/>
        <xdr:cNvSpPr txBox="1"/>
      </xdr:nvSpPr>
      <xdr:spPr>
        <a:xfrm>
          <a:off x="22199600" y="69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34544</xdr:rowOff>
    </xdr:from>
    <xdr:to>
      <xdr:col>112</xdr:col>
      <xdr:colOff>38100</xdr:colOff>
      <xdr:row>41</xdr:row>
      <xdr:rowOff>136144</xdr:rowOff>
    </xdr:to>
    <xdr:sp macro="" textlink="">
      <xdr:nvSpPr>
        <xdr:cNvPr id="583" name="楕円 582"/>
        <xdr:cNvSpPr/>
      </xdr:nvSpPr>
      <xdr:spPr>
        <a:xfrm>
          <a:off x="21272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85344</xdr:rowOff>
    </xdr:from>
    <xdr:to>
      <xdr:col>116</xdr:col>
      <xdr:colOff>63500</xdr:colOff>
      <xdr:row>41</xdr:row>
      <xdr:rowOff>85344</xdr:rowOff>
    </xdr:to>
    <xdr:cxnSp macro="">
      <xdr:nvCxnSpPr>
        <xdr:cNvPr id="584" name="直線コネクタ 583"/>
        <xdr:cNvCxnSpPr/>
      </xdr:nvCxnSpPr>
      <xdr:spPr>
        <a:xfrm>
          <a:off x="21323300" y="7114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34544</xdr:rowOff>
    </xdr:from>
    <xdr:to>
      <xdr:col>107</xdr:col>
      <xdr:colOff>101600</xdr:colOff>
      <xdr:row>41</xdr:row>
      <xdr:rowOff>136144</xdr:rowOff>
    </xdr:to>
    <xdr:sp macro="" textlink="">
      <xdr:nvSpPr>
        <xdr:cNvPr id="585" name="楕円 584"/>
        <xdr:cNvSpPr/>
      </xdr:nvSpPr>
      <xdr:spPr>
        <a:xfrm>
          <a:off x="20383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85344</xdr:rowOff>
    </xdr:from>
    <xdr:to>
      <xdr:col>111</xdr:col>
      <xdr:colOff>177800</xdr:colOff>
      <xdr:row>41</xdr:row>
      <xdr:rowOff>85344</xdr:rowOff>
    </xdr:to>
    <xdr:cxnSp macro="">
      <xdr:nvCxnSpPr>
        <xdr:cNvPr id="586" name="直線コネクタ 585"/>
        <xdr:cNvCxnSpPr/>
      </xdr:nvCxnSpPr>
      <xdr:spPr>
        <a:xfrm>
          <a:off x="20434300" y="711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146558</xdr:rowOff>
    </xdr:from>
    <xdr:to>
      <xdr:col>102</xdr:col>
      <xdr:colOff>165100</xdr:colOff>
      <xdr:row>41</xdr:row>
      <xdr:rowOff>76708</xdr:rowOff>
    </xdr:to>
    <xdr:sp macro="" textlink="">
      <xdr:nvSpPr>
        <xdr:cNvPr id="587" name="楕円 586"/>
        <xdr:cNvSpPr/>
      </xdr:nvSpPr>
      <xdr:spPr>
        <a:xfrm>
          <a:off x="19494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25908</xdr:rowOff>
    </xdr:from>
    <xdr:to>
      <xdr:col>107</xdr:col>
      <xdr:colOff>50800</xdr:colOff>
      <xdr:row>41</xdr:row>
      <xdr:rowOff>85344</xdr:rowOff>
    </xdr:to>
    <xdr:cxnSp macro="">
      <xdr:nvCxnSpPr>
        <xdr:cNvPr id="588" name="直線コネクタ 587"/>
        <xdr:cNvCxnSpPr/>
      </xdr:nvCxnSpPr>
      <xdr:spPr>
        <a:xfrm>
          <a:off x="19545300" y="705535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50546</xdr:rowOff>
    </xdr:from>
    <xdr:to>
      <xdr:col>98</xdr:col>
      <xdr:colOff>38100</xdr:colOff>
      <xdr:row>40</xdr:row>
      <xdr:rowOff>152146</xdr:rowOff>
    </xdr:to>
    <xdr:sp macro="" textlink="">
      <xdr:nvSpPr>
        <xdr:cNvPr id="589" name="楕円 588"/>
        <xdr:cNvSpPr/>
      </xdr:nvSpPr>
      <xdr:spPr>
        <a:xfrm>
          <a:off x="18605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101346</xdr:rowOff>
    </xdr:from>
    <xdr:to>
      <xdr:col>102</xdr:col>
      <xdr:colOff>114300</xdr:colOff>
      <xdr:row>41</xdr:row>
      <xdr:rowOff>25908</xdr:rowOff>
    </xdr:to>
    <xdr:cxnSp macro="">
      <xdr:nvCxnSpPr>
        <xdr:cNvPr id="590" name="直線コネクタ 589"/>
        <xdr:cNvCxnSpPr/>
      </xdr:nvCxnSpPr>
      <xdr:spPr>
        <a:xfrm>
          <a:off x="18656300" y="695934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127271</xdr:rowOff>
    </xdr:from>
    <xdr:ext cx="469744" cy="259045"/>
    <xdr:sp macro="" textlink="">
      <xdr:nvSpPr>
        <xdr:cNvPr id="595" name="n_1mainValue【認定こども園・幼稚園・保育所】&#10;一人当たり面積"/>
        <xdr:cNvSpPr txBox="1"/>
      </xdr:nvSpPr>
      <xdr:spPr>
        <a:xfrm>
          <a:off x="21075727" y="715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127271</xdr:rowOff>
    </xdr:from>
    <xdr:ext cx="469744" cy="259045"/>
    <xdr:sp macro="" textlink="">
      <xdr:nvSpPr>
        <xdr:cNvPr id="596" name="n_2mainValue【認定こども園・幼稚園・保育所】&#10;一人当たり面積"/>
        <xdr:cNvSpPr txBox="1"/>
      </xdr:nvSpPr>
      <xdr:spPr>
        <a:xfrm>
          <a:off x="20199427" y="715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67835</xdr:rowOff>
    </xdr:from>
    <xdr:ext cx="469744" cy="259045"/>
    <xdr:sp macro="" textlink="">
      <xdr:nvSpPr>
        <xdr:cNvPr id="597" name="n_3mainValue【認定こども園・幼稚園・保育所】&#10;一人当たり面積"/>
        <xdr:cNvSpPr txBox="1"/>
      </xdr:nvSpPr>
      <xdr:spPr>
        <a:xfrm>
          <a:off x="19310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143273</xdr:rowOff>
    </xdr:from>
    <xdr:ext cx="469744" cy="259045"/>
    <xdr:sp macro="" textlink="">
      <xdr:nvSpPr>
        <xdr:cNvPr id="598" name="n_4mainValue【認定こども園・幼稚園・保育所】&#10;一人当たり面積"/>
        <xdr:cNvSpPr txBox="1"/>
      </xdr:nvSpPr>
      <xdr:spPr>
        <a:xfrm>
          <a:off x="18421427"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637" name="楕円 636"/>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638" name="【学校施設】&#10;有形固定資産減価償却率該当値テキスト"/>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639" name="楕円 638"/>
        <xdr:cNvSpPr/>
      </xdr:nvSpPr>
      <xdr:spPr>
        <a:xfrm>
          <a:off x="1543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91440</xdr:rowOff>
    </xdr:to>
    <xdr:cxnSp macro="">
      <xdr:nvCxnSpPr>
        <xdr:cNvPr id="640" name="直線コネクタ 639"/>
        <xdr:cNvCxnSpPr/>
      </xdr:nvCxnSpPr>
      <xdr:spPr>
        <a:xfrm>
          <a:off x="15481300" y="98183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84074</xdr:rowOff>
    </xdr:from>
    <xdr:to>
      <xdr:col>76</xdr:col>
      <xdr:colOff>165100</xdr:colOff>
      <xdr:row>58</xdr:row>
      <xdr:rowOff>14224</xdr:rowOff>
    </xdr:to>
    <xdr:sp macro="" textlink="">
      <xdr:nvSpPr>
        <xdr:cNvPr id="641" name="楕円 640"/>
        <xdr:cNvSpPr/>
      </xdr:nvSpPr>
      <xdr:spPr>
        <a:xfrm>
          <a:off x="14541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134874</xdr:rowOff>
    </xdr:to>
    <xdr:cxnSp macro="">
      <xdr:nvCxnSpPr>
        <xdr:cNvPr id="642" name="直線コネクタ 641"/>
        <xdr:cNvCxnSpPr/>
      </xdr:nvCxnSpPr>
      <xdr:spPr>
        <a:xfrm flipV="1">
          <a:off x="14592300" y="98183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70358</xdr:rowOff>
    </xdr:from>
    <xdr:to>
      <xdr:col>72</xdr:col>
      <xdr:colOff>38100</xdr:colOff>
      <xdr:row>58</xdr:row>
      <xdr:rowOff>508</xdr:rowOff>
    </xdr:to>
    <xdr:sp macro="" textlink="">
      <xdr:nvSpPr>
        <xdr:cNvPr id="643" name="楕円 642"/>
        <xdr:cNvSpPr/>
      </xdr:nvSpPr>
      <xdr:spPr>
        <a:xfrm>
          <a:off x="13652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121158</xdr:rowOff>
    </xdr:from>
    <xdr:to>
      <xdr:col>76</xdr:col>
      <xdr:colOff>114300</xdr:colOff>
      <xdr:row>57</xdr:row>
      <xdr:rowOff>134874</xdr:rowOff>
    </xdr:to>
    <xdr:cxnSp macro="">
      <xdr:nvCxnSpPr>
        <xdr:cNvPr id="644" name="直線コネクタ 643"/>
        <xdr:cNvCxnSpPr/>
      </xdr:nvCxnSpPr>
      <xdr:spPr>
        <a:xfrm>
          <a:off x="13703300" y="989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90932</xdr:rowOff>
    </xdr:from>
    <xdr:to>
      <xdr:col>67</xdr:col>
      <xdr:colOff>101600</xdr:colOff>
      <xdr:row>58</xdr:row>
      <xdr:rowOff>21082</xdr:rowOff>
    </xdr:to>
    <xdr:sp macro="" textlink="">
      <xdr:nvSpPr>
        <xdr:cNvPr id="645" name="楕円 644"/>
        <xdr:cNvSpPr/>
      </xdr:nvSpPr>
      <xdr:spPr>
        <a:xfrm>
          <a:off x="12763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121158</xdr:rowOff>
    </xdr:from>
    <xdr:to>
      <xdr:col>71</xdr:col>
      <xdr:colOff>177800</xdr:colOff>
      <xdr:row>57</xdr:row>
      <xdr:rowOff>141732</xdr:rowOff>
    </xdr:to>
    <xdr:cxnSp macro="">
      <xdr:nvCxnSpPr>
        <xdr:cNvPr id="646" name="直線コネクタ 645"/>
        <xdr:cNvCxnSpPr/>
      </xdr:nvCxnSpPr>
      <xdr:spPr>
        <a:xfrm flipV="1">
          <a:off x="12814300" y="98938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651" name="n_1mainValue【学校施設】&#10;有形固定資産減価償却率"/>
        <xdr:cNvSpPr txBox="1"/>
      </xdr:nvSpPr>
      <xdr:spPr>
        <a:xfrm>
          <a:off x="15266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30751</xdr:rowOff>
    </xdr:from>
    <xdr:ext cx="405111" cy="259045"/>
    <xdr:sp macro="" textlink="">
      <xdr:nvSpPr>
        <xdr:cNvPr id="652" name="n_2mainValue【学校施設】&#10;有形固定資産減価償却率"/>
        <xdr:cNvSpPr txBox="1"/>
      </xdr:nvSpPr>
      <xdr:spPr>
        <a:xfrm>
          <a:off x="14389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17035</xdr:rowOff>
    </xdr:from>
    <xdr:ext cx="405111" cy="259045"/>
    <xdr:sp macro="" textlink="">
      <xdr:nvSpPr>
        <xdr:cNvPr id="653" name="n_3mainValue【学校施設】&#10;有形固定資産減価償却率"/>
        <xdr:cNvSpPr txBox="1"/>
      </xdr:nvSpPr>
      <xdr:spPr>
        <a:xfrm>
          <a:off x="13500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37609</xdr:rowOff>
    </xdr:from>
    <xdr:ext cx="405111" cy="259045"/>
    <xdr:sp macro="" textlink="">
      <xdr:nvSpPr>
        <xdr:cNvPr id="654" name="n_4mainValue【学校施設】&#10;有形固定資産減価償却率"/>
        <xdr:cNvSpPr txBox="1"/>
      </xdr:nvSpPr>
      <xdr:spPr>
        <a:xfrm>
          <a:off x="126117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88319</xdr:rowOff>
    </xdr:from>
    <xdr:to>
      <xdr:col>116</xdr:col>
      <xdr:colOff>114300</xdr:colOff>
      <xdr:row>62</xdr:row>
      <xdr:rowOff>18469</xdr:rowOff>
    </xdr:to>
    <xdr:sp macro="" textlink="">
      <xdr:nvSpPr>
        <xdr:cNvPr id="696" name="楕円 695"/>
        <xdr:cNvSpPr/>
      </xdr:nvSpPr>
      <xdr:spPr>
        <a:xfrm>
          <a:off x="22110700" y="105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111196</xdr:rowOff>
    </xdr:from>
    <xdr:ext cx="469744" cy="259045"/>
    <xdr:sp macro="" textlink="">
      <xdr:nvSpPr>
        <xdr:cNvPr id="697" name="【学校施設】&#10;一人当たり面積該当値テキスト"/>
        <xdr:cNvSpPr txBox="1"/>
      </xdr:nvSpPr>
      <xdr:spPr>
        <a:xfrm>
          <a:off x="22199600" y="103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98280</xdr:rowOff>
    </xdr:from>
    <xdr:to>
      <xdr:col>112</xdr:col>
      <xdr:colOff>38100</xdr:colOff>
      <xdr:row>62</xdr:row>
      <xdr:rowOff>28430</xdr:rowOff>
    </xdr:to>
    <xdr:sp macro="" textlink="">
      <xdr:nvSpPr>
        <xdr:cNvPr id="698" name="楕円 697"/>
        <xdr:cNvSpPr/>
      </xdr:nvSpPr>
      <xdr:spPr>
        <a:xfrm>
          <a:off x="21272500" y="105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139119</xdr:rowOff>
    </xdr:from>
    <xdr:to>
      <xdr:col>116</xdr:col>
      <xdr:colOff>63500</xdr:colOff>
      <xdr:row>61</xdr:row>
      <xdr:rowOff>149080</xdr:rowOff>
    </xdr:to>
    <xdr:cxnSp macro="">
      <xdr:nvCxnSpPr>
        <xdr:cNvPr id="699" name="直線コネクタ 698"/>
        <xdr:cNvCxnSpPr/>
      </xdr:nvCxnSpPr>
      <xdr:spPr>
        <a:xfrm flipV="1">
          <a:off x="21323300" y="10597569"/>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141877</xdr:rowOff>
    </xdr:from>
    <xdr:to>
      <xdr:col>107</xdr:col>
      <xdr:colOff>101600</xdr:colOff>
      <xdr:row>62</xdr:row>
      <xdr:rowOff>72027</xdr:rowOff>
    </xdr:to>
    <xdr:sp macro="" textlink="">
      <xdr:nvSpPr>
        <xdr:cNvPr id="700" name="楕円 699"/>
        <xdr:cNvSpPr/>
      </xdr:nvSpPr>
      <xdr:spPr>
        <a:xfrm>
          <a:off x="20383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149080</xdr:rowOff>
    </xdr:from>
    <xdr:to>
      <xdr:col>111</xdr:col>
      <xdr:colOff>177800</xdr:colOff>
      <xdr:row>62</xdr:row>
      <xdr:rowOff>21227</xdr:rowOff>
    </xdr:to>
    <xdr:cxnSp macro="">
      <xdr:nvCxnSpPr>
        <xdr:cNvPr id="701" name="直線コネクタ 700"/>
        <xdr:cNvCxnSpPr/>
      </xdr:nvCxnSpPr>
      <xdr:spPr>
        <a:xfrm flipV="1">
          <a:off x="20434300" y="10607530"/>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116568</xdr:rowOff>
    </xdr:from>
    <xdr:to>
      <xdr:col>102</xdr:col>
      <xdr:colOff>165100</xdr:colOff>
      <xdr:row>62</xdr:row>
      <xdr:rowOff>46718</xdr:rowOff>
    </xdr:to>
    <xdr:sp macro="" textlink="">
      <xdr:nvSpPr>
        <xdr:cNvPr id="702" name="楕円 701"/>
        <xdr:cNvSpPr/>
      </xdr:nvSpPr>
      <xdr:spPr>
        <a:xfrm>
          <a:off x="19494500" y="105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167368</xdr:rowOff>
    </xdr:from>
    <xdr:to>
      <xdr:col>107</xdr:col>
      <xdr:colOff>50800</xdr:colOff>
      <xdr:row>62</xdr:row>
      <xdr:rowOff>21227</xdr:rowOff>
    </xdr:to>
    <xdr:cxnSp macro="">
      <xdr:nvCxnSpPr>
        <xdr:cNvPr id="703" name="直線コネクタ 702"/>
        <xdr:cNvCxnSpPr/>
      </xdr:nvCxnSpPr>
      <xdr:spPr>
        <a:xfrm>
          <a:off x="19545300" y="10625818"/>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135509</xdr:rowOff>
    </xdr:from>
    <xdr:to>
      <xdr:col>98</xdr:col>
      <xdr:colOff>38100</xdr:colOff>
      <xdr:row>62</xdr:row>
      <xdr:rowOff>65659</xdr:rowOff>
    </xdr:to>
    <xdr:sp macro="" textlink="">
      <xdr:nvSpPr>
        <xdr:cNvPr id="704" name="楕円 703"/>
        <xdr:cNvSpPr/>
      </xdr:nvSpPr>
      <xdr:spPr>
        <a:xfrm>
          <a:off x="18605500" y="105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167368</xdr:rowOff>
    </xdr:from>
    <xdr:to>
      <xdr:col>102</xdr:col>
      <xdr:colOff>114300</xdr:colOff>
      <xdr:row>62</xdr:row>
      <xdr:rowOff>14859</xdr:rowOff>
    </xdr:to>
    <xdr:cxnSp macro="">
      <xdr:nvCxnSpPr>
        <xdr:cNvPr id="705" name="直線コネクタ 704"/>
        <xdr:cNvCxnSpPr/>
      </xdr:nvCxnSpPr>
      <xdr:spPr>
        <a:xfrm flipV="1">
          <a:off x="18656300" y="1062581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44957</xdr:rowOff>
    </xdr:from>
    <xdr:ext cx="469744" cy="259045"/>
    <xdr:sp macro="" textlink="">
      <xdr:nvSpPr>
        <xdr:cNvPr id="710" name="n_1mainValue【学校施設】&#10;一人当たり面積"/>
        <xdr:cNvSpPr txBox="1"/>
      </xdr:nvSpPr>
      <xdr:spPr>
        <a:xfrm>
          <a:off x="21075727" y="103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88554</xdr:rowOff>
    </xdr:from>
    <xdr:ext cx="469744" cy="259045"/>
    <xdr:sp macro="" textlink="">
      <xdr:nvSpPr>
        <xdr:cNvPr id="711" name="n_2mainValue【学校施設】&#10;一人当たり面積"/>
        <xdr:cNvSpPr txBox="1"/>
      </xdr:nvSpPr>
      <xdr:spPr>
        <a:xfrm>
          <a:off x="20199427" y="103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63245</xdr:rowOff>
    </xdr:from>
    <xdr:ext cx="469744" cy="259045"/>
    <xdr:sp macro="" textlink="">
      <xdr:nvSpPr>
        <xdr:cNvPr id="712" name="n_3mainValue【学校施設】&#10;一人当たり面積"/>
        <xdr:cNvSpPr txBox="1"/>
      </xdr:nvSpPr>
      <xdr:spPr>
        <a:xfrm>
          <a:off x="19310427" y="10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82186</xdr:rowOff>
    </xdr:from>
    <xdr:ext cx="469744" cy="259045"/>
    <xdr:sp macro="" textlink="">
      <xdr:nvSpPr>
        <xdr:cNvPr id="713" name="n_4mainValue【学校施設】&#10;一人当たり面積"/>
        <xdr:cNvSpPr txBox="1"/>
      </xdr:nvSpPr>
      <xdr:spPr>
        <a:xfrm>
          <a:off x="18421427" y="103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755" name="楕円 754"/>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756" name="【児童館】&#10;有形固定資産減価償却率該当値テキスト"/>
        <xdr:cNvSpPr txBox="1"/>
      </xdr:nvSpPr>
      <xdr:spPr>
        <a:xfrm>
          <a:off x="16357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57" name="楕円 756"/>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13607</xdr:rowOff>
    </xdr:to>
    <xdr:cxnSp macro="">
      <xdr:nvCxnSpPr>
        <xdr:cNvPr id="758" name="直線コネクタ 757"/>
        <xdr:cNvCxnSpPr/>
      </xdr:nvCxnSpPr>
      <xdr:spPr>
        <a:xfrm>
          <a:off x="15481300" y="1455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68943</xdr:rowOff>
    </xdr:from>
    <xdr:to>
      <xdr:col>76</xdr:col>
      <xdr:colOff>165100</xdr:colOff>
      <xdr:row>84</xdr:row>
      <xdr:rowOff>170543</xdr:rowOff>
    </xdr:to>
    <xdr:sp macro="" textlink="">
      <xdr:nvSpPr>
        <xdr:cNvPr id="759" name="楕円 758"/>
        <xdr:cNvSpPr/>
      </xdr:nvSpPr>
      <xdr:spPr>
        <a:xfrm>
          <a:off x="1454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84</xdr:row>
      <xdr:rowOff>152400</xdr:rowOff>
    </xdr:to>
    <xdr:cxnSp macro="">
      <xdr:nvCxnSpPr>
        <xdr:cNvPr id="760" name="直線コネクタ 759"/>
        <xdr:cNvCxnSpPr/>
      </xdr:nvCxnSpPr>
      <xdr:spPr>
        <a:xfrm>
          <a:off x="14592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36286</xdr:rowOff>
    </xdr:from>
    <xdr:to>
      <xdr:col>72</xdr:col>
      <xdr:colOff>38100</xdr:colOff>
      <xdr:row>84</xdr:row>
      <xdr:rowOff>137886</xdr:rowOff>
    </xdr:to>
    <xdr:sp macro="" textlink="">
      <xdr:nvSpPr>
        <xdr:cNvPr id="761" name="楕円 760"/>
        <xdr:cNvSpPr/>
      </xdr:nvSpPr>
      <xdr:spPr>
        <a:xfrm>
          <a:off x="1365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87086</xdr:rowOff>
    </xdr:from>
    <xdr:to>
      <xdr:col>76</xdr:col>
      <xdr:colOff>114300</xdr:colOff>
      <xdr:row>84</xdr:row>
      <xdr:rowOff>119743</xdr:rowOff>
    </xdr:to>
    <xdr:cxnSp macro="">
      <xdr:nvCxnSpPr>
        <xdr:cNvPr id="762" name="直線コネクタ 761"/>
        <xdr:cNvCxnSpPr/>
      </xdr:nvCxnSpPr>
      <xdr:spPr>
        <a:xfrm>
          <a:off x="13703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3629</xdr:rowOff>
    </xdr:from>
    <xdr:to>
      <xdr:col>67</xdr:col>
      <xdr:colOff>101600</xdr:colOff>
      <xdr:row>84</xdr:row>
      <xdr:rowOff>105229</xdr:rowOff>
    </xdr:to>
    <xdr:sp macro="" textlink="">
      <xdr:nvSpPr>
        <xdr:cNvPr id="763" name="楕円 762"/>
        <xdr:cNvSpPr/>
      </xdr:nvSpPr>
      <xdr:spPr>
        <a:xfrm>
          <a:off x="1276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84</xdr:row>
      <xdr:rowOff>87086</xdr:rowOff>
    </xdr:to>
    <xdr:cxnSp macro="">
      <xdr:nvCxnSpPr>
        <xdr:cNvPr id="764" name="直線コネクタ 763"/>
        <xdr:cNvCxnSpPr/>
      </xdr:nvCxnSpPr>
      <xdr:spPr>
        <a:xfrm>
          <a:off x="12814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69"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161670</xdr:rowOff>
    </xdr:from>
    <xdr:ext cx="405111" cy="259045"/>
    <xdr:sp macro="" textlink="">
      <xdr:nvSpPr>
        <xdr:cNvPr id="770" name="n_2mainValue【児童館】&#10;有形固定資産減価償却率"/>
        <xdr:cNvSpPr txBox="1"/>
      </xdr:nvSpPr>
      <xdr:spPr>
        <a:xfrm>
          <a:off x="14389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129013</xdr:rowOff>
    </xdr:from>
    <xdr:ext cx="405111" cy="259045"/>
    <xdr:sp macro="" textlink="">
      <xdr:nvSpPr>
        <xdr:cNvPr id="771" name="n_3mainValue【児童館】&#10;有形固定資産減価償却率"/>
        <xdr:cNvSpPr txBox="1"/>
      </xdr:nvSpPr>
      <xdr:spPr>
        <a:xfrm>
          <a:off x="13500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96356</xdr:rowOff>
    </xdr:from>
    <xdr:ext cx="405111" cy="259045"/>
    <xdr:sp macro="" textlink="">
      <xdr:nvSpPr>
        <xdr:cNvPr id="772" name="n_4mainValue【児童館】&#10;有形固定資産減価償却率"/>
        <xdr:cNvSpPr txBox="1"/>
      </xdr:nvSpPr>
      <xdr:spPr>
        <a:xfrm>
          <a:off x="12611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814" name="楕円 813"/>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149877</xdr:rowOff>
    </xdr:from>
    <xdr:ext cx="469744" cy="259045"/>
    <xdr:sp macro="" textlink="">
      <xdr:nvSpPr>
        <xdr:cNvPr id="815" name="【児童館】&#10;一人当たり面積該当値テキスト"/>
        <xdr:cNvSpPr txBox="1"/>
      </xdr:nvSpPr>
      <xdr:spPr>
        <a:xfrm>
          <a:off x="22199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816" name="楕円 815"/>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817" name="直線コネクタ 816"/>
        <xdr:cNvCxnSpPr/>
      </xdr:nvCxnSpPr>
      <xdr:spPr>
        <a:xfrm>
          <a:off x="21323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818" name="楕円 817"/>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819" name="直線コネクタ 818"/>
        <xdr:cNvCxnSpPr/>
      </xdr:nvCxnSpPr>
      <xdr:spPr>
        <a:xfrm>
          <a:off x="2043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820" name="楕円 819"/>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821" name="直線コネクタ 820"/>
        <xdr:cNvCxnSpPr/>
      </xdr:nvCxnSpPr>
      <xdr:spPr>
        <a:xfrm>
          <a:off x="19545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74386</xdr:rowOff>
    </xdr:from>
    <xdr:to>
      <xdr:col>98</xdr:col>
      <xdr:colOff>38100</xdr:colOff>
      <xdr:row>87</xdr:row>
      <xdr:rowOff>4536</xdr:rowOff>
    </xdr:to>
    <xdr:sp macro="" textlink="">
      <xdr:nvSpPr>
        <xdr:cNvPr id="822" name="楕円 821"/>
        <xdr:cNvSpPr/>
      </xdr:nvSpPr>
      <xdr:spPr>
        <a:xfrm>
          <a:off x="18605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125186</xdr:rowOff>
    </xdr:to>
    <xdr:cxnSp macro="">
      <xdr:nvCxnSpPr>
        <xdr:cNvPr id="823" name="直線コネクタ 822"/>
        <xdr:cNvCxnSpPr/>
      </xdr:nvCxnSpPr>
      <xdr:spPr>
        <a:xfrm flipV="1">
          <a:off x="18656300" y="14859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156227</xdr:rowOff>
    </xdr:from>
    <xdr:ext cx="469744" cy="259045"/>
    <xdr:sp macro="" textlink="">
      <xdr:nvSpPr>
        <xdr:cNvPr id="828" name="n_1mainValue【児童館】&#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156227</xdr:rowOff>
    </xdr:from>
    <xdr:ext cx="469744" cy="259045"/>
    <xdr:sp macro="" textlink="">
      <xdr:nvSpPr>
        <xdr:cNvPr id="829" name="n_2mainValue【児童館】&#10;一人当たり面積"/>
        <xdr:cNvSpPr txBox="1"/>
      </xdr:nvSpPr>
      <xdr:spPr>
        <a:xfrm>
          <a:off x="2019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156227</xdr:rowOff>
    </xdr:from>
    <xdr:ext cx="469744" cy="259045"/>
    <xdr:sp macro="" textlink="">
      <xdr:nvSpPr>
        <xdr:cNvPr id="830" name="n_3mainValue【児童館】&#10;一人当たり面積"/>
        <xdr:cNvSpPr txBox="1"/>
      </xdr:nvSpPr>
      <xdr:spPr>
        <a:xfrm>
          <a:off x="19310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167113</xdr:rowOff>
    </xdr:from>
    <xdr:ext cx="469744" cy="259045"/>
    <xdr:sp macro="" textlink="">
      <xdr:nvSpPr>
        <xdr:cNvPr id="831" name="n_4mainValue【児童館】&#10;一人当たり面積"/>
        <xdr:cNvSpPr txBox="1"/>
      </xdr:nvSpPr>
      <xdr:spPr>
        <a:xfrm>
          <a:off x="18421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73025</xdr:rowOff>
    </xdr:from>
    <xdr:to>
      <xdr:col>85</xdr:col>
      <xdr:colOff>177800</xdr:colOff>
      <xdr:row>106</xdr:row>
      <xdr:rowOff>3175</xdr:rowOff>
    </xdr:to>
    <xdr:sp macro="" textlink="">
      <xdr:nvSpPr>
        <xdr:cNvPr id="872" name="楕円 871"/>
        <xdr:cNvSpPr/>
      </xdr:nvSpPr>
      <xdr:spPr>
        <a:xfrm>
          <a:off x="16268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51452</xdr:rowOff>
    </xdr:from>
    <xdr:ext cx="405111" cy="259045"/>
    <xdr:sp macro="" textlink="">
      <xdr:nvSpPr>
        <xdr:cNvPr id="873" name="【公民館】&#10;有形固定資産減価償却率該当値テキスト"/>
        <xdr:cNvSpPr txBox="1"/>
      </xdr:nvSpPr>
      <xdr:spPr>
        <a:xfrm>
          <a:off x="163576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874" name="楕円 873"/>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123825</xdr:rowOff>
    </xdr:to>
    <xdr:cxnSp macro="">
      <xdr:nvCxnSpPr>
        <xdr:cNvPr id="875" name="直線コネクタ 874"/>
        <xdr:cNvCxnSpPr/>
      </xdr:nvCxnSpPr>
      <xdr:spPr>
        <a:xfrm>
          <a:off x="15481300" y="179927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76" name="楕円 875"/>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106</xdr:row>
      <xdr:rowOff>9525</xdr:rowOff>
    </xdr:to>
    <xdr:cxnSp macro="">
      <xdr:nvCxnSpPr>
        <xdr:cNvPr id="877" name="直線コネクタ 876"/>
        <xdr:cNvCxnSpPr/>
      </xdr:nvCxnSpPr>
      <xdr:spPr>
        <a:xfrm flipV="1">
          <a:off x="14592300" y="179927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878" name="楕円 877"/>
        <xdr:cNvSpPr/>
      </xdr:nvSpPr>
      <xdr:spPr>
        <a:xfrm>
          <a:off x="1365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9525</xdr:rowOff>
    </xdr:to>
    <xdr:cxnSp macro="">
      <xdr:nvCxnSpPr>
        <xdr:cNvPr id="879" name="直線コネクタ 878"/>
        <xdr:cNvCxnSpPr/>
      </xdr:nvCxnSpPr>
      <xdr:spPr>
        <a:xfrm>
          <a:off x="13703300" y="1814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53975</xdr:rowOff>
    </xdr:from>
    <xdr:to>
      <xdr:col>67</xdr:col>
      <xdr:colOff>101600</xdr:colOff>
      <xdr:row>105</xdr:row>
      <xdr:rowOff>155575</xdr:rowOff>
    </xdr:to>
    <xdr:sp macro="" textlink="">
      <xdr:nvSpPr>
        <xdr:cNvPr id="880" name="楕円 879"/>
        <xdr:cNvSpPr/>
      </xdr:nvSpPr>
      <xdr:spPr>
        <a:xfrm>
          <a:off x="1276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142875</xdr:rowOff>
    </xdr:to>
    <xdr:cxnSp macro="">
      <xdr:nvCxnSpPr>
        <xdr:cNvPr id="881" name="直線コネクタ 880"/>
        <xdr:cNvCxnSpPr/>
      </xdr:nvCxnSpPr>
      <xdr:spPr>
        <a:xfrm>
          <a:off x="12814300" y="1810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57802</xdr:rowOff>
    </xdr:from>
    <xdr:ext cx="405111" cy="259045"/>
    <xdr:sp macro="" textlink="">
      <xdr:nvSpPr>
        <xdr:cNvPr id="886" name="n_1mainValue【公民館】&#10;有形固定資産減価償却率"/>
        <xdr:cNvSpPr txBox="1"/>
      </xdr:nvSpPr>
      <xdr:spPr>
        <a:xfrm>
          <a:off x="15266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87" name="n_2mainValue【公民館】&#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888" name="n_3mainValue【公民館】&#10;有形固定資産減価償却率"/>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146702</xdr:rowOff>
    </xdr:from>
    <xdr:ext cx="405111" cy="259045"/>
    <xdr:sp macro="" textlink="">
      <xdr:nvSpPr>
        <xdr:cNvPr id="889" name="n_4mainValue【公民館】&#10;有形固定資産減価償却率"/>
        <xdr:cNvSpPr txBox="1"/>
      </xdr:nvSpPr>
      <xdr:spPr>
        <a:xfrm>
          <a:off x="12611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931" name="楕円 930"/>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932" name="【公民館】&#10;一人当たり面積該当値テキスト"/>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933" name="楕円 932"/>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108</xdr:row>
      <xdr:rowOff>53339</xdr:rowOff>
    </xdr:to>
    <xdr:cxnSp macro="">
      <xdr:nvCxnSpPr>
        <xdr:cNvPr id="934" name="直線コネクタ 933"/>
        <xdr:cNvCxnSpPr/>
      </xdr:nvCxnSpPr>
      <xdr:spPr>
        <a:xfrm flipV="1">
          <a:off x="21323300" y="18498094"/>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935" name="楕円 934"/>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56606</xdr:rowOff>
    </xdr:to>
    <xdr:cxnSp macro="">
      <xdr:nvCxnSpPr>
        <xdr:cNvPr id="936" name="直線コネクタ 935"/>
        <xdr:cNvCxnSpPr/>
      </xdr:nvCxnSpPr>
      <xdr:spPr>
        <a:xfrm flipV="1">
          <a:off x="20434300" y="18569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7982</xdr:rowOff>
    </xdr:from>
    <xdr:to>
      <xdr:col>102</xdr:col>
      <xdr:colOff>165100</xdr:colOff>
      <xdr:row>108</xdr:row>
      <xdr:rowOff>109582</xdr:rowOff>
    </xdr:to>
    <xdr:sp macro="" textlink="">
      <xdr:nvSpPr>
        <xdr:cNvPr id="937" name="楕円 936"/>
        <xdr:cNvSpPr/>
      </xdr:nvSpPr>
      <xdr:spPr>
        <a:xfrm>
          <a:off x="19494500" y="18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58782</xdr:rowOff>
    </xdr:to>
    <xdr:cxnSp macro="">
      <xdr:nvCxnSpPr>
        <xdr:cNvPr id="938" name="直線コネクタ 937"/>
        <xdr:cNvCxnSpPr/>
      </xdr:nvCxnSpPr>
      <xdr:spPr>
        <a:xfrm flipV="1">
          <a:off x="19545300" y="185732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31931</xdr:rowOff>
    </xdr:from>
    <xdr:to>
      <xdr:col>98</xdr:col>
      <xdr:colOff>38100</xdr:colOff>
      <xdr:row>108</xdr:row>
      <xdr:rowOff>133531</xdr:rowOff>
    </xdr:to>
    <xdr:sp macro="" textlink="">
      <xdr:nvSpPr>
        <xdr:cNvPr id="939" name="楕円 938"/>
        <xdr:cNvSpPr/>
      </xdr:nvSpPr>
      <xdr:spPr>
        <a:xfrm>
          <a:off x="18605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58782</xdr:rowOff>
    </xdr:from>
    <xdr:to>
      <xdr:col>102</xdr:col>
      <xdr:colOff>114300</xdr:colOff>
      <xdr:row>108</xdr:row>
      <xdr:rowOff>82731</xdr:rowOff>
    </xdr:to>
    <xdr:cxnSp macro="">
      <xdr:nvCxnSpPr>
        <xdr:cNvPr id="940" name="直線コネクタ 939"/>
        <xdr:cNvCxnSpPr/>
      </xdr:nvCxnSpPr>
      <xdr:spPr>
        <a:xfrm flipV="1">
          <a:off x="18656300" y="18575382"/>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945"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946" name="n_2mainValue【公民館】&#10;一人当たり面積"/>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100709</xdr:rowOff>
    </xdr:from>
    <xdr:ext cx="469744" cy="259045"/>
    <xdr:sp macro="" textlink="">
      <xdr:nvSpPr>
        <xdr:cNvPr id="947" name="n_3mainValue【公民館】&#10;一人当たり面積"/>
        <xdr:cNvSpPr txBox="1"/>
      </xdr:nvSpPr>
      <xdr:spPr>
        <a:xfrm>
          <a:off x="1931042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124658</xdr:rowOff>
    </xdr:from>
    <xdr:ext cx="469744" cy="259045"/>
    <xdr:sp macro="" textlink="">
      <xdr:nvSpPr>
        <xdr:cNvPr id="948" name="n_4mainValue【公民館】&#10;一人当たり面積"/>
        <xdr:cNvSpPr txBox="1"/>
      </xdr:nvSpPr>
      <xdr:spPr>
        <a:xfrm>
          <a:off x="18421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道路、認定こども園・幼稚園・保育所及び児童館である。インフラ資産については、市民生命・生活・経済活動に直結するものであることから単純に削減することはできないが、老朽化する施設の維持・修繕費用の増大に対応するため、従来の事後保全型から、予防保全型へと転換を図るとともに、安全性・信頼性を確保しながら、施設の修繕・更新に係る費用を縮減する必要がある。今後も公共施設等総合管理計画に基づく個別施設計画を基本とし、老朽化対策に取り組んで行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154577</xdr:rowOff>
    </xdr:to>
    <xdr:cxnSp macro="">
      <xdr:nvCxnSpPr>
        <xdr:cNvPr id="77" name="直線コネクタ 76"/>
        <xdr:cNvCxnSpPr/>
      </xdr:nvCxnSpPr>
      <xdr:spPr>
        <a:xfrm>
          <a:off x="3797300" y="64639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33564</xdr:rowOff>
    </xdr:from>
    <xdr:to>
      <xdr:col>15</xdr:col>
      <xdr:colOff>101600</xdr:colOff>
      <xdr:row>37</xdr:row>
      <xdr:rowOff>135164</xdr:rowOff>
    </xdr:to>
    <xdr:sp macro="" textlink="">
      <xdr:nvSpPr>
        <xdr:cNvPr id="78" name="楕円 77"/>
        <xdr:cNvSpPr/>
      </xdr:nvSpPr>
      <xdr:spPr>
        <a:xfrm>
          <a:off x="2857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84364</xdr:rowOff>
    </xdr:from>
    <xdr:to>
      <xdr:col>19</xdr:col>
      <xdr:colOff>177800</xdr:colOff>
      <xdr:row>37</xdr:row>
      <xdr:rowOff>120287</xdr:rowOff>
    </xdr:to>
    <xdr:cxnSp macro="">
      <xdr:nvCxnSpPr>
        <xdr:cNvPr id="79" name="直線コネクタ 78"/>
        <xdr:cNvCxnSpPr/>
      </xdr:nvCxnSpPr>
      <xdr:spPr>
        <a:xfrm>
          <a:off x="2908300" y="642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80" name="楕円 79"/>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37</xdr:row>
      <xdr:rowOff>84364</xdr:rowOff>
    </xdr:to>
    <xdr:cxnSp macro="">
      <xdr:nvCxnSpPr>
        <xdr:cNvPr id="81" name="直線コネクタ 80"/>
        <xdr:cNvCxnSpPr/>
      </xdr:nvCxnSpPr>
      <xdr:spPr>
        <a:xfrm>
          <a:off x="2019300" y="630718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134983</xdr:rowOff>
    </xdr:to>
    <xdr:cxnSp macro="">
      <xdr:nvCxnSpPr>
        <xdr:cNvPr id="83" name="直線コネクタ 82"/>
        <xdr:cNvCxnSpPr/>
      </xdr:nvCxnSpPr>
      <xdr:spPr>
        <a:xfrm>
          <a:off x="1130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162214</xdr:rowOff>
    </xdr:from>
    <xdr:ext cx="405111" cy="259045"/>
    <xdr:sp macro="" textlink="">
      <xdr:nvSpPr>
        <xdr:cNvPr id="88" name="n_1mainValue【図書館】&#10;有形固定資産減価償却率"/>
        <xdr:cNvSpPr txBox="1"/>
      </xdr:nvSpPr>
      <xdr:spPr>
        <a:xfrm>
          <a:off x="3582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126292</xdr:rowOff>
    </xdr:from>
    <xdr:ext cx="405111" cy="259045"/>
    <xdr:sp macro="" textlink="">
      <xdr:nvSpPr>
        <xdr:cNvPr id="89" name="n_2mainValue【図書館】&#10;有形固定資産減価償却率"/>
        <xdr:cNvSpPr txBox="1"/>
      </xdr:nvSpPr>
      <xdr:spPr>
        <a:xfrm>
          <a:off x="2705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90" name="n_3main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31" name="楕円 130"/>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59707</xdr:rowOff>
    </xdr:from>
    <xdr:ext cx="469744" cy="259045"/>
    <xdr:sp macro="" textlink="">
      <xdr:nvSpPr>
        <xdr:cNvPr id="132" name="【図書館】&#10;一人当たり面積該当値テキスト"/>
        <xdr:cNvSpPr txBox="1"/>
      </xdr:nvSpPr>
      <xdr:spPr>
        <a:xfrm>
          <a:off x="10515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33" name="楕円 132"/>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95250</xdr:rowOff>
    </xdr:to>
    <xdr:cxnSp macro="">
      <xdr:nvCxnSpPr>
        <xdr:cNvPr id="134" name="直線コネクタ 133"/>
        <xdr:cNvCxnSpPr/>
      </xdr:nvCxnSpPr>
      <xdr:spPr>
        <a:xfrm flipV="1">
          <a:off x="9639300" y="694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99060</xdr:rowOff>
    </xdr:to>
    <xdr:cxnSp macro="">
      <xdr:nvCxnSpPr>
        <xdr:cNvPr id="136" name="直線コネクタ 135"/>
        <xdr:cNvCxnSpPr/>
      </xdr:nvCxnSpPr>
      <xdr:spPr>
        <a:xfrm flipV="1">
          <a:off x="8750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7" name="楕円 136"/>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137160</xdr:rowOff>
    </xdr:to>
    <xdr:cxnSp macro="">
      <xdr:nvCxnSpPr>
        <xdr:cNvPr id="138" name="直線コネクタ 137"/>
        <xdr:cNvCxnSpPr/>
      </xdr:nvCxnSpPr>
      <xdr:spPr>
        <a:xfrm flipV="1">
          <a:off x="7861300" y="6957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39" name="楕円 138"/>
        <xdr:cNvSpPr/>
      </xdr:nvSpPr>
      <xdr:spPr>
        <a:xfrm>
          <a:off x="692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137160</xdr:rowOff>
    </xdr:from>
    <xdr:to>
      <xdr:col>41</xdr:col>
      <xdr:colOff>50800</xdr:colOff>
      <xdr:row>41</xdr:row>
      <xdr:rowOff>110490</xdr:rowOff>
    </xdr:to>
    <xdr:cxnSp macro="">
      <xdr:nvCxnSpPr>
        <xdr:cNvPr id="140" name="直線コネクタ 139"/>
        <xdr:cNvCxnSpPr/>
      </xdr:nvCxnSpPr>
      <xdr:spPr>
        <a:xfrm flipV="1">
          <a:off x="6972300" y="6995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162577</xdr:rowOff>
    </xdr:from>
    <xdr:ext cx="469744" cy="259045"/>
    <xdr:sp macro="" textlink="">
      <xdr:nvSpPr>
        <xdr:cNvPr id="145" name="n_1mainValue【図書館】&#10;一人当たり面積"/>
        <xdr:cNvSpPr txBox="1"/>
      </xdr:nvSpPr>
      <xdr:spPr>
        <a:xfrm>
          <a:off x="93917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166387</xdr:rowOff>
    </xdr:from>
    <xdr:ext cx="469744" cy="259045"/>
    <xdr:sp macro="" textlink="">
      <xdr:nvSpPr>
        <xdr:cNvPr id="146" name="n_2mainValue【図書館】&#10;一人当たり面積"/>
        <xdr:cNvSpPr txBox="1"/>
      </xdr:nvSpPr>
      <xdr:spPr>
        <a:xfrm>
          <a:off x="8515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7" name="n_3main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48" name="n_4mainValue【図書館】&#10;一人当たり面積"/>
        <xdr:cNvSpPr txBox="1"/>
      </xdr:nvSpPr>
      <xdr:spPr>
        <a:xfrm>
          <a:off x="6737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90" name="楕円 189"/>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91" name="【体育館・プール】&#10;有形固定資産減価償却率該当値テキスト"/>
        <xdr:cNvSpPr txBox="1"/>
      </xdr:nvSpPr>
      <xdr:spPr>
        <a:xfrm>
          <a:off x="4673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159838</xdr:rowOff>
    </xdr:from>
    <xdr:to>
      <xdr:col>20</xdr:col>
      <xdr:colOff>38100</xdr:colOff>
      <xdr:row>59</xdr:row>
      <xdr:rowOff>89988</xdr:rowOff>
    </xdr:to>
    <xdr:sp macro="" textlink="">
      <xdr:nvSpPr>
        <xdr:cNvPr id="192" name="楕円 191"/>
        <xdr:cNvSpPr/>
      </xdr:nvSpPr>
      <xdr:spPr>
        <a:xfrm>
          <a:off x="3746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71846</xdr:rowOff>
    </xdr:to>
    <xdr:cxnSp macro="">
      <xdr:nvCxnSpPr>
        <xdr:cNvPr id="193" name="直線コネクタ 192"/>
        <xdr:cNvCxnSpPr/>
      </xdr:nvCxnSpPr>
      <xdr:spPr>
        <a:xfrm>
          <a:off x="3797300" y="101547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94" name="楕円 193"/>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39188</xdr:rowOff>
    </xdr:to>
    <xdr:cxnSp macro="">
      <xdr:nvCxnSpPr>
        <xdr:cNvPr id="195" name="直線コネクタ 194"/>
        <xdr:cNvCxnSpPr/>
      </xdr:nvCxnSpPr>
      <xdr:spPr>
        <a:xfrm>
          <a:off x="2908300" y="101220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6" name="楕円 195"/>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xdr:rowOff>
    </xdr:from>
    <xdr:to>
      <xdr:col>15</xdr:col>
      <xdr:colOff>50800</xdr:colOff>
      <xdr:row>60</xdr:row>
      <xdr:rowOff>93073</xdr:rowOff>
    </xdr:to>
    <xdr:cxnSp macro="">
      <xdr:nvCxnSpPr>
        <xdr:cNvPr id="197" name="直線コネクタ 196"/>
        <xdr:cNvCxnSpPr/>
      </xdr:nvCxnSpPr>
      <xdr:spPr>
        <a:xfrm flipV="1">
          <a:off x="2019300" y="10122081"/>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150041</xdr:rowOff>
    </xdr:from>
    <xdr:to>
      <xdr:col>6</xdr:col>
      <xdr:colOff>38100</xdr:colOff>
      <xdr:row>62</xdr:row>
      <xdr:rowOff>80191</xdr:rowOff>
    </xdr:to>
    <xdr:sp macro="" textlink="">
      <xdr:nvSpPr>
        <xdr:cNvPr id="198" name="楕円 197"/>
        <xdr:cNvSpPr/>
      </xdr:nvSpPr>
      <xdr:spPr>
        <a:xfrm>
          <a:off x="1079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62</xdr:row>
      <xdr:rowOff>29391</xdr:rowOff>
    </xdr:to>
    <xdr:cxnSp macro="">
      <xdr:nvCxnSpPr>
        <xdr:cNvPr id="199" name="直線コネクタ 198"/>
        <xdr:cNvCxnSpPr/>
      </xdr:nvCxnSpPr>
      <xdr:spPr>
        <a:xfrm flipV="1">
          <a:off x="1130300" y="10380073"/>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106515</xdr:rowOff>
    </xdr:from>
    <xdr:ext cx="405111" cy="259045"/>
    <xdr:sp macro="" textlink="">
      <xdr:nvSpPr>
        <xdr:cNvPr id="204" name="n_1mainValue【体育館・プー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205" name="n_2mainValue【体育館・プー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6" name="n_3mainValue【体育館・プー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71318</xdr:rowOff>
    </xdr:from>
    <xdr:ext cx="405111" cy="259045"/>
    <xdr:sp macro="" textlink="">
      <xdr:nvSpPr>
        <xdr:cNvPr id="207" name="n_4mainValue【体育館・プール】&#10;有形固定資産減価償却率"/>
        <xdr:cNvSpPr txBox="1"/>
      </xdr:nvSpPr>
      <xdr:spPr>
        <a:xfrm>
          <a:off x="927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80645</xdr:rowOff>
    </xdr:from>
    <xdr:to>
      <xdr:col>55</xdr:col>
      <xdr:colOff>50800</xdr:colOff>
      <xdr:row>64</xdr:row>
      <xdr:rowOff>10795</xdr:rowOff>
    </xdr:to>
    <xdr:sp macro="" textlink="">
      <xdr:nvSpPr>
        <xdr:cNvPr id="247" name="楕円 246"/>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82931</xdr:rowOff>
    </xdr:from>
    <xdr:to>
      <xdr:col>50</xdr:col>
      <xdr:colOff>165100</xdr:colOff>
      <xdr:row>64</xdr:row>
      <xdr:rowOff>13081</xdr:rowOff>
    </xdr:to>
    <xdr:sp macro="" textlink="">
      <xdr:nvSpPr>
        <xdr:cNvPr id="249" name="楕円 248"/>
        <xdr:cNvSpPr/>
      </xdr:nvSpPr>
      <xdr:spPr>
        <a:xfrm>
          <a:off x="9588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131445</xdr:rowOff>
    </xdr:from>
    <xdr:to>
      <xdr:col>55</xdr:col>
      <xdr:colOff>0</xdr:colOff>
      <xdr:row>63</xdr:row>
      <xdr:rowOff>133731</xdr:rowOff>
    </xdr:to>
    <xdr:cxnSp macro="">
      <xdr:nvCxnSpPr>
        <xdr:cNvPr id="250" name="直線コネクタ 249"/>
        <xdr:cNvCxnSpPr/>
      </xdr:nvCxnSpPr>
      <xdr:spPr>
        <a:xfrm flipV="1">
          <a:off x="9639300" y="109327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84836</xdr:rowOff>
    </xdr:from>
    <xdr:to>
      <xdr:col>46</xdr:col>
      <xdr:colOff>38100</xdr:colOff>
      <xdr:row>64</xdr:row>
      <xdr:rowOff>14986</xdr:rowOff>
    </xdr:to>
    <xdr:sp macro="" textlink="">
      <xdr:nvSpPr>
        <xdr:cNvPr id="251" name="楕円 250"/>
        <xdr:cNvSpPr/>
      </xdr:nvSpPr>
      <xdr:spPr>
        <a:xfrm>
          <a:off x="8699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133731</xdr:rowOff>
    </xdr:from>
    <xdr:to>
      <xdr:col>50</xdr:col>
      <xdr:colOff>114300</xdr:colOff>
      <xdr:row>63</xdr:row>
      <xdr:rowOff>135636</xdr:rowOff>
    </xdr:to>
    <xdr:cxnSp macro="">
      <xdr:nvCxnSpPr>
        <xdr:cNvPr id="252" name="直線コネクタ 251"/>
        <xdr:cNvCxnSpPr/>
      </xdr:nvCxnSpPr>
      <xdr:spPr>
        <a:xfrm flipV="1">
          <a:off x="8750300" y="109350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137033</xdr:rowOff>
    </xdr:from>
    <xdr:to>
      <xdr:col>41</xdr:col>
      <xdr:colOff>101600</xdr:colOff>
      <xdr:row>64</xdr:row>
      <xdr:rowOff>67183</xdr:rowOff>
    </xdr:to>
    <xdr:sp macro="" textlink="">
      <xdr:nvSpPr>
        <xdr:cNvPr id="253" name="楕円 252"/>
        <xdr:cNvSpPr/>
      </xdr:nvSpPr>
      <xdr:spPr>
        <a:xfrm>
          <a:off x="7810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135636</xdr:rowOff>
    </xdr:from>
    <xdr:to>
      <xdr:col>45</xdr:col>
      <xdr:colOff>177800</xdr:colOff>
      <xdr:row>64</xdr:row>
      <xdr:rowOff>16383</xdr:rowOff>
    </xdr:to>
    <xdr:cxnSp macro="">
      <xdr:nvCxnSpPr>
        <xdr:cNvPr id="254" name="直線コネクタ 253"/>
        <xdr:cNvCxnSpPr/>
      </xdr:nvCxnSpPr>
      <xdr:spPr>
        <a:xfrm flipV="1">
          <a:off x="7861300" y="1093698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138176</xdr:rowOff>
    </xdr:from>
    <xdr:to>
      <xdr:col>36</xdr:col>
      <xdr:colOff>165100</xdr:colOff>
      <xdr:row>64</xdr:row>
      <xdr:rowOff>68326</xdr:rowOff>
    </xdr:to>
    <xdr:sp macro="" textlink="">
      <xdr:nvSpPr>
        <xdr:cNvPr id="255" name="楕円 254"/>
        <xdr:cNvSpPr/>
      </xdr:nvSpPr>
      <xdr:spPr>
        <a:xfrm>
          <a:off x="6921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16383</xdr:rowOff>
    </xdr:from>
    <xdr:to>
      <xdr:col>41</xdr:col>
      <xdr:colOff>50800</xdr:colOff>
      <xdr:row>64</xdr:row>
      <xdr:rowOff>17526</xdr:rowOff>
    </xdr:to>
    <xdr:cxnSp macro="">
      <xdr:nvCxnSpPr>
        <xdr:cNvPr id="256" name="直線コネクタ 255"/>
        <xdr:cNvCxnSpPr/>
      </xdr:nvCxnSpPr>
      <xdr:spPr>
        <a:xfrm flipV="1">
          <a:off x="6972300" y="109891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4208</xdr:rowOff>
    </xdr:from>
    <xdr:ext cx="469744" cy="259045"/>
    <xdr:sp macro="" textlink="">
      <xdr:nvSpPr>
        <xdr:cNvPr id="261" name="n_1mainValue【体育館・プール】&#10;一人当たり面積"/>
        <xdr:cNvSpPr txBox="1"/>
      </xdr:nvSpPr>
      <xdr:spPr>
        <a:xfrm>
          <a:off x="93917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6113</xdr:rowOff>
    </xdr:from>
    <xdr:ext cx="469744" cy="259045"/>
    <xdr:sp macro="" textlink="">
      <xdr:nvSpPr>
        <xdr:cNvPr id="262" name="n_2mainValue【体育館・プール】&#10;一人当たり面積"/>
        <xdr:cNvSpPr txBox="1"/>
      </xdr:nvSpPr>
      <xdr:spPr>
        <a:xfrm>
          <a:off x="85154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58310</xdr:rowOff>
    </xdr:from>
    <xdr:ext cx="469744" cy="259045"/>
    <xdr:sp macro="" textlink="">
      <xdr:nvSpPr>
        <xdr:cNvPr id="263" name="n_3mainValue【体育館・プール】&#10;一人当たり面積"/>
        <xdr:cNvSpPr txBox="1"/>
      </xdr:nvSpPr>
      <xdr:spPr>
        <a:xfrm>
          <a:off x="7626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59453</xdr:rowOff>
    </xdr:from>
    <xdr:ext cx="469744" cy="259045"/>
    <xdr:sp macro="" textlink="">
      <xdr:nvSpPr>
        <xdr:cNvPr id="264" name="n_4mainValue【体育館・プール】&#10;一人当たり面積"/>
        <xdr:cNvSpPr txBox="1"/>
      </xdr:nvSpPr>
      <xdr:spPr>
        <a:xfrm>
          <a:off x="6737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xdr:rowOff>
    </xdr:from>
    <xdr:to>
      <xdr:col>24</xdr:col>
      <xdr:colOff>114300</xdr:colOff>
      <xdr:row>78</xdr:row>
      <xdr:rowOff>116658</xdr:rowOff>
    </xdr:to>
    <xdr:sp macro="" textlink="">
      <xdr:nvSpPr>
        <xdr:cNvPr id="306" name="楕円 305"/>
        <xdr:cNvSpPr/>
      </xdr:nvSpPr>
      <xdr:spPr>
        <a:xfrm>
          <a:off x="45847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139535</xdr:rowOff>
    </xdr:from>
    <xdr:ext cx="340478" cy="259045"/>
    <xdr:sp macro="" textlink="">
      <xdr:nvSpPr>
        <xdr:cNvPr id="307" name="【福祉施設】&#10;有形固定資産減価償却率該当値テキスト"/>
        <xdr:cNvSpPr txBox="1"/>
      </xdr:nvSpPr>
      <xdr:spPr>
        <a:xfrm>
          <a:off x="4673600" y="13341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134257</xdr:rowOff>
    </xdr:from>
    <xdr:to>
      <xdr:col>20</xdr:col>
      <xdr:colOff>38100</xdr:colOff>
      <xdr:row>78</xdr:row>
      <xdr:rowOff>64407</xdr:rowOff>
    </xdr:to>
    <xdr:sp macro="" textlink="">
      <xdr:nvSpPr>
        <xdr:cNvPr id="308" name="楕円 307"/>
        <xdr:cNvSpPr/>
      </xdr:nvSpPr>
      <xdr:spPr>
        <a:xfrm>
          <a:off x="37465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13607</xdr:rowOff>
    </xdr:from>
    <xdr:to>
      <xdr:col>24</xdr:col>
      <xdr:colOff>63500</xdr:colOff>
      <xdr:row>78</xdr:row>
      <xdr:rowOff>65858</xdr:rowOff>
    </xdr:to>
    <xdr:cxnSp macro="">
      <xdr:nvCxnSpPr>
        <xdr:cNvPr id="309" name="直線コネクタ 308"/>
        <xdr:cNvCxnSpPr/>
      </xdr:nvCxnSpPr>
      <xdr:spPr>
        <a:xfrm>
          <a:off x="3797300" y="1338670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10" name="楕円 309"/>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xdr:rowOff>
    </xdr:from>
    <xdr:to>
      <xdr:col>19</xdr:col>
      <xdr:colOff>177800</xdr:colOff>
      <xdr:row>84</xdr:row>
      <xdr:rowOff>95250</xdr:rowOff>
    </xdr:to>
    <xdr:cxnSp macro="">
      <xdr:nvCxnSpPr>
        <xdr:cNvPr id="311" name="直線コネクタ 310"/>
        <xdr:cNvCxnSpPr/>
      </xdr:nvCxnSpPr>
      <xdr:spPr>
        <a:xfrm flipV="1">
          <a:off x="2908300" y="13386707"/>
          <a:ext cx="889000" cy="11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12" name="楕円 311"/>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95250</xdr:rowOff>
    </xdr:to>
    <xdr:cxnSp macro="">
      <xdr:nvCxnSpPr>
        <xdr:cNvPr id="313" name="直線コネクタ 312"/>
        <xdr:cNvCxnSpPr/>
      </xdr:nvCxnSpPr>
      <xdr:spPr>
        <a:xfrm>
          <a:off x="2019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4" name="楕円 313"/>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60961</xdr:rowOff>
    </xdr:to>
    <xdr:cxnSp macro="">
      <xdr:nvCxnSpPr>
        <xdr:cNvPr id="315" name="直線コネクタ 314"/>
        <xdr:cNvCxnSpPr/>
      </xdr:nvCxnSpPr>
      <xdr:spPr>
        <a:xfrm>
          <a:off x="1130300" y="1442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80934</xdr:rowOff>
    </xdr:from>
    <xdr:ext cx="340478" cy="259045"/>
    <xdr:sp macro="" textlink="">
      <xdr:nvSpPr>
        <xdr:cNvPr id="320" name="n_1mainValue【福祉施設】&#10;有形固定資産減価償却率"/>
        <xdr:cNvSpPr txBox="1"/>
      </xdr:nvSpPr>
      <xdr:spPr>
        <a:xfrm>
          <a:off x="3614361" y="1311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21" name="n_2mainValue【福祉施設】&#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22"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3" name="n_4mainValue【福祉施設】&#10;有形固定資産減価償却率"/>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361" name="楕円 360"/>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362" name="【福祉施設】&#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63" name="楕円 362"/>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86</xdr:row>
      <xdr:rowOff>1524</xdr:rowOff>
    </xdr:to>
    <xdr:cxnSp macro="">
      <xdr:nvCxnSpPr>
        <xdr:cNvPr id="364" name="直線コネクタ 363"/>
        <xdr:cNvCxnSpPr/>
      </xdr:nvCxnSpPr>
      <xdr:spPr>
        <a:xfrm flipV="1">
          <a:off x="9639300" y="147439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5" name="楕円 364"/>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86</xdr:row>
      <xdr:rowOff>1524</xdr:rowOff>
    </xdr:to>
    <xdr:cxnSp macro="">
      <xdr:nvCxnSpPr>
        <xdr:cNvPr id="366" name="直線コネクタ 365"/>
        <xdr:cNvCxnSpPr/>
      </xdr:nvCxnSpPr>
      <xdr:spPr>
        <a:xfrm>
          <a:off x="8750300" y="147027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7" name="楕円 366"/>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368" name="直線コネクタ 367"/>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69" name="楕円 368"/>
        <xdr:cNvSpPr/>
      </xdr:nvSpPr>
      <xdr:spPr>
        <a:xfrm>
          <a:off x="6921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131826</xdr:rowOff>
    </xdr:to>
    <xdr:cxnSp macro="">
      <xdr:nvCxnSpPr>
        <xdr:cNvPr id="370" name="直線コネクタ 369"/>
        <xdr:cNvCxnSpPr/>
      </xdr:nvCxnSpPr>
      <xdr:spPr>
        <a:xfrm flipV="1">
          <a:off x="6972300" y="147027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75" name="n_1mainValue【福祉施設】&#10;一人当たり面積"/>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6"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7"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78" name="n_4mainValue【福祉施設】&#10;一人当たり面積"/>
        <xdr:cNvSpPr txBox="1"/>
      </xdr:nvSpPr>
      <xdr:spPr>
        <a:xfrm>
          <a:off x="6737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20" name="楕円 419"/>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25416</xdr:rowOff>
    </xdr:from>
    <xdr:ext cx="405111" cy="259045"/>
    <xdr:sp macro="" textlink="">
      <xdr:nvSpPr>
        <xdr:cNvPr id="421" name="【市民会館】&#10;有形固定資産減価償却率該当値テキスト"/>
        <xdr:cNvSpPr txBox="1"/>
      </xdr:nvSpPr>
      <xdr:spPr>
        <a:xfrm>
          <a:off x="4673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22" name="楕円 421"/>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139881</xdr:rowOff>
    </xdr:to>
    <xdr:cxnSp macro="">
      <xdr:nvCxnSpPr>
        <xdr:cNvPr id="423" name="直線コネクタ 422"/>
        <xdr:cNvCxnSpPr/>
      </xdr:nvCxnSpPr>
      <xdr:spPr>
        <a:xfrm flipV="1">
          <a:off x="3797300" y="17884139"/>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24" name="楕円 423"/>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139881</xdr:rowOff>
    </xdr:to>
    <xdr:cxnSp macro="">
      <xdr:nvCxnSpPr>
        <xdr:cNvPr id="425" name="直線コネクタ 424"/>
        <xdr:cNvCxnSpPr/>
      </xdr:nvCxnSpPr>
      <xdr:spPr>
        <a:xfrm>
          <a:off x="2908300" y="179412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26" name="楕円 425"/>
        <xdr:cNvSpPr/>
      </xdr:nvSpPr>
      <xdr:spPr>
        <a:xfrm>
          <a:off x="1968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81099</xdr:rowOff>
    </xdr:from>
    <xdr:to>
      <xdr:col>15</xdr:col>
      <xdr:colOff>50800</xdr:colOff>
      <xdr:row>104</xdr:row>
      <xdr:rowOff>110489</xdr:rowOff>
    </xdr:to>
    <xdr:cxnSp macro="">
      <xdr:nvCxnSpPr>
        <xdr:cNvPr id="427" name="直線コネクタ 426"/>
        <xdr:cNvCxnSpPr/>
      </xdr:nvCxnSpPr>
      <xdr:spPr>
        <a:xfrm>
          <a:off x="2019300" y="179118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xdr:rowOff>
    </xdr:from>
    <xdr:to>
      <xdr:col>6</xdr:col>
      <xdr:colOff>38100</xdr:colOff>
      <xdr:row>104</xdr:row>
      <xdr:rowOff>102507</xdr:rowOff>
    </xdr:to>
    <xdr:sp macro="" textlink="">
      <xdr:nvSpPr>
        <xdr:cNvPr id="428" name="楕円 427"/>
        <xdr:cNvSpPr/>
      </xdr:nvSpPr>
      <xdr:spPr>
        <a:xfrm>
          <a:off x="1079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51707</xdr:rowOff>
    </xdr:from>
    <xdr:to>
      <xdr:col>10</xdr:col>
      <xdr:colOff>114300</xdr:colOff>
      <xdr:row>104</xdr:row>
      <xdr:rowOff>81099</xdr:rowOff>
    </xdr:to>
    <xdr:cxnSp macro="">
      <xdr:nvCxnSpPr>
        <xdr:cNvPr id="429" name="直線コネクタ 428"/>
        <xdr:cNvCxnSpPr/>
      </xdr:nvCxnSpPr>
      <xdr:spPr>
        <a:xfrm>
          <a:off x="1130300" y="178825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434" name="n_1main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35"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6" name="n_3main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7" name="n_4main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477" name="楕円 476"/>
        <xdr:cNvSpPr/>
      </xdr:nvSpPr>
      <xdr:spPr>
        <a:xfrm>
          <a:off x="10426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90188</xdr:rowOff>
    </xdr:from>
    <xdr:ext cx="469744" cy="259045"/>
    <xdr:sp macro="" textlink="">
      <xdr:nvSpPr>
        <xdr:cNvPr id="478" name="【市民会館】&#10;一人当たり面積該当値テキスト"/>
        <xdr:cNvSpPr txBox="1"/>
      </xdr:nvSpPr>
      <xdr:spPr>
        <a:xfrm>
          <a:off x="10515600"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135889</xdr:rowOff>
    </xdr:from>
    <xdr:to>
      <xdr:col>50</xdr:col>
      <xdr:colOff>165100</xdr:colOff>
      <xdr:row>104</xdr:row>
      <xdr:rowOff>66039</xdr:rowOff>
    </xdr:to>
    <xdr:sp macro="" textlink="">
      <xdr:nvSpPr>
        <xdr:cNvPr id="479" name="楕円 478"/>
        <xdr:cNvSpPr/>
      </xdr:nvSpPr>
      <xdr:spPr>
        <a:xfrm>
          <a:off x="9588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15239</xdr:rowOff>
    </xdr:from>
    <xdr:to>
      <xdr:col>55</xdr:col>
      <xdr:colOff>0</xdr:colOff>
      <xdr:row>104</xdr:row>
      <xdr:rowOff>118111</xdr:rowOff>
    </xdr:to>
    <xdr:cxnSp macro="">
      <xdr:nvCxnSpPr>
        <xdr:cNvPr id="480" name="直線コネクタ 479"/>
        <xdr:cNvCxnSpPr/>
      </xdr:nvCxnSpPr>
      <xdr:spPr>
        <a:xfrm>
          <a:off x="9639300" y="178460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481" name="楕円 480"/>
        <xdr:cNvSpPr/>
      </xdr:nvSpPr>
      <xdr:spPr>
        <a:xfrm>
          <a:off x="869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15239</xdr:rowOff>
    </xdr:from>
    <xdr:to>
      <xdr:col>50</xdr:col>
      <xdr:colOff>114300</xdr:colOff>
      <xdr:row>104</xdr:row>
      <xdr:rowOff>30480</xdr:rowOff>
    </xdr:to>
    <xdr:cxnSp macro="">
      <xdr:nvCxnSpPr>
        <xdr:cNvPr id="482" name="直線コネクタ 481"/>
        <xdr:cNvCxnSpPr/>
      </xdr:nvCxnSpPr>
      <xdr:spPr>
        <a:xfrm flipV="1">
          <a:off x="8750300" y="1784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166370</xdr:rowOff>
    </xdr:from>
    <xdr:to>
      <xdr:col>41</xdr:col>
      <xdr:colOff>101600</xdr:colOff>
      <xdr:row>104</xdr:row>
      <xdr:rowOff>96520</xdr:rowOff>
    </xdr:to>
    <xdr:sp macro="" textlink="">
      <xdr:nvSpPr>
        <xdr:cNvPr id="483" name="楕円 482"/>
        <xdr:cNvSpPr/>
      </xdr:nvSpPr>
      <xdr:spPr>
        <a:xfrm>
          <a:off x="781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30480</xdr:rowOff>
    </xdr:from>
    <xdr:to>
      <xdr:col>45</xdr:col>
      <xdr:colOff>177800</xdr:colOff>
      <xdr:row>104</xdr:row>
      <xdr:rowOff>45720</xdr:rowOff>
    </xdr:to>
    <xdr:cxnSp macro="">
      <xdr:nvCxnSpPr>
        <xdr:cNvPr id="484" name="直線コネクタ 483"/>
        <xdr:cNvCxnSpPr/>
      </xdr:nvCxnSpPr>
      <xdr:spPr>
        <a:xfrm flipV="1">
          <a:off x="7861300" y="1786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6350</xdr:rowOff>
    </xdr:from>
    <xdr:to>
      <xdr:col>36</xdr:col>
      <xdr:colOff>165100</xdr:colOff>
      <xdr:row>104</xdr:row>
      <xdr:rowOff>107950</xdr:rowOff>
    </xdr:to>
    <xdr:sp macro="" textlink="">
      <xdr:nvSpPr>
        <xdr:cNvPr id="485" name="楕円 484"/>
        <xdr:cNvSpPr/>
      </xdr:nvSpPr>
      <xdr:spPr>
        <a:xfrm>
          <a:off x="6921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45720</xdr:rowOff>
    </xdr:from>
    <xdr:to>
      <xdr:col>41</xdr:col>
      <xdr:colOff>50800</xdr:colOff>
      <xdr:row>104</xdr:row>
      <xdr:rowOff>57150</xdr:rowOff>
    </xdr:to>
    <xdr:cxnSp macro="">
      <xdr:nvCxnSpPr>
        <xdr:cNvPr id="486" name="直線コネクタ 485"/>
        <xdr:cNvCxnSpPr/>
      </xdr:nvCxnSpPr>
      <xdr:spPr>
        <a:xfrm flipV="1">
          <a:off x="6972300" y="1787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82566</xdr:rowOff>
    </xdr:from>
    <xdr:ext cx="469744" cy="259045"/>
    <xdr:sp macro="" textlink="">
      <xdr:nvSpPr>
        <xdr:cNvPr id="491" name="n_1mainValue【市民会館】&#10;一人当たり面積"/>
        <xdr:cNvSpPr txBox="1"/>
      </xdr:nvSpPr>
      <xdr:spPr>
        <a:xfrm>
          <a:off x="9391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97807</xdr:rowOff>
    </xdr:from>
    <xdr:ext cx="469744" cy="259045"/>
    <xdr:sp macro="" textlink="">
      <xdr:nvSpPr>
        <xdr:cNvPr id="492" name="n_2mainValue【市民会館】&#10;一人当たり面積"/>
        <xdr:cNvSpPr txBox="1"/>
      </xdr:nvSpPr>
      <xdr:spPr>
        <a:xfrm>
          <a:off x="8515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113047</xdr:rowOff>
    </xdr:from>
    <xdr:ext cx="469744" cy="259045"/>
    <xdr:sp macro="" textlink="">
      <xdr:nvSpPr>
        <xdr:cNvPr id="493" name="n_3mainValue【市民会館】&#10;一人当たり面積"/>
        <xdr:cNvSpPr txBox="1"/>
      </xdr:nvSpPr>
      <xdr:spPr>
        <a:xfrm>
          <a:off x="7626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124477</xdr:rowOff>
    </xdr:from>
    <xdr:ext cx="469744" cy="259045"/>
    <xdr:sp macro="" textlink="">
      <xdr:nvSpPr>
        <xdr:cNvPr id="494" name="n_4mainValue【市民会館】&#10;一人当たり面積"/>
        <xdr:cNvSpPr txBox="1"/>
      </xdr:nvSpPr>
      <xdr:spPr>
        <a:xfrm>
          <a:off x="6737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536" name="楕円 535"/>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537" name="【一般廃棄物処理施設】&#10;有形固定資産減価償却率該当値テキスト"/>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538" name="楕円 537"/>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23949</xdr:rowOff>
    </xdr:to>
    <xdr:cxnSp macro="">
      <xdr:nvCxnSpPr>
        <xdr:cNvPr id="539" name="直線コネクタ 538"/>
        <xdr:cNvCxnSpPr/>
      </xdr:nvCxnSpPr>
      <xdr:spPr>
        <a:xfrm>
          <a:off x="15481300" y="66762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540" name="楕円 539"/>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38</xdr:row>
      <xdr:rowOff>161109</xdr:rowOff>
    </xdr:to>
    <xdr:cxnSp macro="">
      <xdr:nvCxnSpPr>
        <xdr:cNvPr id="541" name="直線コネクタ 540"/>
        <xdr:cNvCxnSpPr/>
      </xdr:nvCxnSpPr>
      <xdr:spPr>
        <a:xfrm>
          <a:off x="14592300" y="66402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42" name="楕円 541"/>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125185</xdr:rowOff>
    </xdr:to>
    <xdr:cxnSp macro="">
      <xdr:nvCxnSpPr>
        <xdr:cNvPr id="543" name="直線コネクタ 542"/>
        <xdr:cNvCxnSpPr/>
      </xdr:nvCxnSpPr>
      <xdr:spPr>
        <a:xfrm>
          <a:off x="13703300" y="65994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544" name="楕円 543"/>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84365</xdr:rowOff>
    </xdr:to>
    <xdr:cxnSp macro="">
      <xdr:nvCxnSpPr>
        <xdr:cNvPr id="545" name="直線コネクタ 544"/>
        <xdr:cNvCxnSpPr/>
      </xdr:nvCxnSpPr>
      <xdr:spPr>
        <a:xfrm>
          <a:off x="12814300" y="65684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550" name="n_1mainValue【一般廃棄物処理施設】&#10;有形固定資産減価償却率"/>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51" name="n_2mainValue【一般廃棄物処理施設】&#10;有形固定資産減価償却率"/>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52" name="n_3mainValue【一般廃棄物処理施設】&#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553" name="n_4mainValue【一般廃棄物処理施設】&#10;有形固定資産減価償却率"/>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35806</xdr:rowOff>
    </xdr:from>
    <xdr:to>
      <xdr:col>116</xdr:col>
      <xdr:colOff>114300</xdr:colOff>
      <xdr:row>38</xdr:row>
      <xdr:rowOff>137406</xdr:rowOff>
    </xdr:to>
    <xdr:sp macro="" textlink="">
      <xdr:nvSpPr>
        <xdr:cNvPr id="591" name="楕円 590"/>
        <xdr:cNvSpPr/>
      </xdr:nvSpPr>
      <xdr:spPr>
        <a:xfrm>
          <a:off x="22110700" y="65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58683</xdr:rowOff>
    </xdr:from>
    <xdr:ext cx="599010" cy="259045"/>
    <xdr:sp macro="" textlink="">
      <xdr:nvSpPr>
        <xdr:cNvPr id="592" name="【一般廃棄物処理施設】&#10;一人当たり有形固定資産（償却資産）額該当値テキスト"/>
        <xdr:cNvSpPr txBox="1"/>
      </xdr:nvSpPr>
      <xdr:spPr>
        <a:xfrm>
          <a:off x="22199600" y="640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44063</xdr:rowOff>
    </xdr:from>
    <xdr:to>
      <xdr:col>112</xdr:col>
      <xdr:colOff>38100</xdr:colOff>
      <xdr:row>38</xdr:row>
      <xdr:rowOff>145663</xdr:rowOff>
    </xdr:to>
    <xdr:sp macro="" textlink="">
      <xdr:nvSpPr>
        <xdr:cNvPr id="593" name="楕円 592"/>
        <xdr:cNvSpPr/>
      </xdr:nvSpPr>
      <xdr:spPr>
        <a:xfrm>
          <a:off x="21272500" y="65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86606</xdr:rowOff>
    </xdr:from>
    <xdr:to>
      <xdr:col>116</xdr:col>
      <xdr:colOff>63500</xdr:colOff>
      <xdr:row>38</xdr:row>
      <xdr:rowOff>94863</xdr:rowOff>
    </xdr:to>
    <xdr:cxnSp macro="">
      <xdr:nvCxnSpPr>
        <xdr:cNvPr id="594" name="直線コネクタ 593"/>
        <xdr:cNvCxnSpPr/>
      </xdr:nvCxnSpPr>
      <xdr:spPr>
        <a:xfrm flipV="1">
          <a:off x="21323300" y="6601706"/>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58538</xdr:rowOff>
    </xdr:from>
    <xdr:to>
      <xdr:col>107</xdr:col>
      <xdr:colOff>101600</xdr:colOff>
      <xdr:row>38</xdr:row>
      <xdr:rowOff>160138</xdr:rowOff>
    </xdr:to>
    <xdr:sp macro="" textlink="">
      <xdr:nvSpPr>
        <xdr:cNvPr id="595" name="楕円 594"/>
        <xdr:cNvSpPr/>
      </xdr:nvSpPr>
      <xdr:spPr>
        <a:xfrm>
          <a:off x="20383500" y="65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94863</xdr:rowOff>
    </xdr:from>
    <xdr:to>
      <xdr:col>111</xdr:col>
      <xdr:colOff>177800</xdr:colOff>
      <xdr:row>38</xdr:row>
      <xdr:rowOff>109338</xdr:rowOff>
    </xdr:to>
    <xdr:cxnSp macro="">
      <xdr:nvCxnSpPr>
        <xdr:cNvPr id="596" name="直線コネクタ 595"/>
        <xdr:cNvCxnSpPr/>
      </xdr:nvCxnSpPr>
      <xdr:spPr>
        <a:xfrm flipV="1">
          <a:off x="20434300" y="6609963"/>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80931</xdr:rowOff>
    </xdr:from>
    <xdr:to>
      <xdr:col>102</xdr:col>
      <xdr:colOff>165100</xdr:colOff>
      <xdr:row>39</xdr:row>
      <xdr:rowOff>11081</xdr:rowOff>
    </xdr:to>
    <xdr:sp macro="" textlink="">
      <xdr:nvSpPr>
        <xdr:cNvPr id="597" name="楕円 596"/>
        <xdr:cNvSpPr/>
      </xdr:nvSpPr>
      <xdr:spPr>
        <a:xfrm>
          <a:off x="19494500" y="6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109338</xdr:rowOff>
    </xdr:from>
    <xdr:to>
      <xdr:col>107</xdr:col>
      <xdr:colOff>50800</xdr:colOff>
      <xdr:row>38</xdr:row>
      <xdr:rowOff>131731</xdr:rowOff>
    </xdr:to>
    <xdr:cxnSp macro="">
      <xdr:nvCxnSpPr>
        <xdr:cNvPr id="598" name="直線コネクタ 597"/>
        <xdr:cNvCxnSpPr/>
      </xdr:nvCxnSpPr>
      <xdr:spPr>
        <a:xfrm flipV="1">
          <a:off x="19545300" y="6624438"/>
          <a:ext cx="889000" cy="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96366</xdr:rowOff>
    </xdr:from>
    <xdr:to>
      <xdr:col>98</xdr:col>
      <xdr:colOff>38100</xdr:colOff>
      <xdr:row>39</xdr:row>
      <xdr:rowOff>26516</xdr:rowOff>
    </xdr:to>
    <xdr:sp macro="" textlink="">
      <xdr:nvSpPr>
        <xdr:cNvPr id="599" name="楕円 598"/>
        <xdr:cNvSpPr/>
      </xdr:nvSpPr>
      <xdr:spPr>
        <a:xfrm>
          <a:off x="18605500" y="66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131731</xdr:rowOff>
    </xdr:from>
    <xdr:to>
      <xdr:col>102</xdr:col>
      <xdr:colOff>114300</xdr:colOff>
      <xdr:row>38</xdr:row>
      <xdr:rowOff>147166</xdr:rowOff>
    </xdr:to>
    <xdr:cxnSp macro="">
      <xdr:nvCxnSpPr>
        <xdr:cNvPr id="600" name="直線コネクタ 599"/>
        <xdr:cNvCxnSpPr/>
      </xdr:nvCxnSpPr>
      <xdr:spPr>
        <a:xfrm flipV="1">
          <a:off x="18656300" y="6646831"/>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162190</xdr:rowOff>
    </xdr:from>
    <xdr:ext cx="599010" cy="259045"/>
    <xdr:sp macro="" textlink="">
      <xdr:nvSpPr>
        <xdr:cNvPr id="605" name="n_1mainValue【一般廃棄物処理施設】&#10;一人当たり有形固定資産（償却資産）額"/>
        <xdr:cNvSpPr txBox="1"/>
      </xdr:nvSpPr>
      <xdr:spPr>
        <a:xfrm>
          <a:off x="21011095" y="633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5215</xdr:rowOff>
    </xdr:from>
    <xdr:ext cx="599010" cy="259045"/>
    <xdr:sp macro="" textlink="">
      <xdr:nvSpPr>
        <xdr:cNvPr id="606" name="n_2mainValue【一般廃棄物処理施設】&#10;一人当たり有形固定資産（償却資産）額"/>
        <xdr:cNvSpPr txBox="1"/>
      </xdr:nvSpPr>
      <xdr:spPr>
        <a:xfrm>
          <a:off x="20134795" y="634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27608</xdr:rowOff>
    </xdr:from>
    <xdr:ext cx="599010" cy="259045"/>
    <xdr:sp macro="" textlink="">
      <xdr:nvSpPr>
        <xdr:cNvPr id="607" name="n_3mainValue【一般廃棄物処理施設】&#10;一人当たり有形固定資産（償却資産）額"/>
        <xdr:cNvSpPr txBox="1"/>
      </xdr:nvSpPr>
      <xdr:spPr>
        <a:xfrm>
          <a:off x="19245795" y="637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17643</xdr:rowOff>
    </xdr:from>
    <xdr:ext cx="599010" cy="259045"/>
    <xdr:sp macro="" textlink="">
      <xdr:nvSpPr>
        <xdr:cNvPr id="608" name="n_4mainValue【一般廃棄物処理施設】&#10;一人当たり有形固定資産（償却資産）額"/>
        <xdr:cNvSpPr txBox="1"/>
      </xdr:nvSpPr>
      <xdr:spPr>
        <a:xfrm>
          <a:off x="18356795" y="670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650" name="楕円 649"/>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166205</xdr:rowOff>
    </xdr:from>
    <xdr:ext cx="405111" cy="259045"/>
    <xdr:sp macro="" textlink="">
      <xdr:nvSpPr>
        <xdr:cNvPr id="651" name="【保健センター・保健所】&#10;有形固定資産減価償却率該当値テキスト"/>
        <xdr:cNvSpPr txBox="1"/>
      </xdr:nvSpPr>
      <xdr:spPr>
        <a:xfrm>
          <a:off x="16357600" y="959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32476</xdr:rowOff>
    </xdr:from>
    <xdr:to>
      <xdr:col>81</xdr:col>
      <xdr:colOff>101600</xdr:colOff>
      <xdr:row>56</xdr:row>
      <xdr:rowOff>134076</xdr:rowOff>
    </xdr:to>
    <xdr:sp macro="" textlink="">
      <xdr:nvSpPr>
        <xdr:cNvPr id="652" name="楕円 651"/>
        <xdr:cNvSpPr/>
      </xdr:nvSpPr>
      <xdr:spPr>
        <a:xfrm>
          <a:off x="15430500" y="96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83276</xdr:rowOff>
    </xdr:from>
    <xdr:to>
      <xdr:col>85</xdr:col>
      <xdr:colOff>127000</xdr:colOff>
      <xdr:row>56</xdr:row>
      <xdr:rowOff>130628</xdr:rowOff>
    </xdr:to>
    <xdr:cxnSp macro="">
      <xdr:nvCxnSpPr>
        <xdr:cNvPr id="653" name="直線コネクタ 652"/>
        <xdr:cNvCxnSpPr/>
      </xdr:nvCxnSpPr>
      <xdr:spPr>
        <a:xfrm>
          <a:off x="15481300" y="968447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54" name="楕円 653"/>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83276</xdr:rowOff>
    </xdr:from>
    <xdr:to>
      <xdr:col>81</xdr:col>
      <xdr:colOff>50800</xdr:colOff>
      <xdr:row>59</xdr:row>
      <xdr:rowOff>1633</xdr:rowOff>
    </xdr:to>
    <xdr:cxnSp macro="">
      <xdr:nvCxnSpPr>
        <xdr:cNvPr id="655" name="直線コネクタ 654"/>
        <xdr:cNvCxnSpPr/>
      </xdr:nvCxnSpPr>
      <xdr:spPr>
        <a:xfrm flipV="1">
          <a:off x="14592300" y="9684476"/>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6" name="楕円 655"/>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1633</xdr:rowOff>
    </xdr:to>
    <xdr:cxnSp macro="">
      <xdr:nvCxnSpPr>
        <xdr:cNvPr id="657" name="直線コネクタ 656"/>
        <xdr:cNvCxnSpPr/>
      </xdr:nvCxnSpPr>
      <xdr:spPr>
        <a:xfrm>
          <a:off x="13703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58" name="楕円 657"/>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137160</xdr:rowOff>
    </xdr:to>
    <xdr:cxnSp macro="">
      <xdr:nvCxnSpPr>
        <xdr:cNvPr id="659" name="直線コネクタ 658"/>
        <xdr:cNvCxnSpPr/>
      </xdr:nvCxnSpPr>
      <xdr:spPr>
        <a:xfrm>
          <a:off x="12814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150603</xdr:rowOff>
    </xdr:from>
    <xdr:ext cx="405111" cy="259045"/>
    <xdr:sp macro="" textlink="">
      <xdr:nvSpPr>
        <xdr:cNvPr id="664" name="n_1mainValue【保健センター・保健所】&#10;有形固定資産減価償却率"/>
        <xdr:cNvSpPr txBox="1"/>
      </xdr:nvSpPr>
      <xdr:spPr>
        <a:xfrm>
          <a:off x="15266044" y="940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65" name="n_2mainValue【保健センター・保健所】&#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6" name="n_3mainValue【保健センター・保健所】&#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7"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707" name="楕円 706"/>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82567</xdr:rowOff>
    </xdr:from>
    <xdr:ext cx="469744" cy="259045"/>
    <xdr:sp macro="" textlink="">
      <xdr:nvSpPr>
        <xdr:cNvPr id="708" name="【保健センター・保健所】&#10;一人当たり面積該当値テキスト"/>
        <xdr:cNvSpPr txBox="1"/>
      </xdr:nvSpPr>
      <xdr:spPr>
        <a:xfrm>
          <a:off x="22199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709" name="楕円 708"/>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118110</xdr:rowOff>
    </xdr:to>
    <xdr:cxnSp macro="">
      <xdr:nvCxnSpPr>
        <xdr:cNvPr id="710" name="直線コネクタ 709"/>
        <xdr:cNvCxnSpPr/>
      </xdr:nvCxnSpPr>
      <xdr:spPr>
        <a:xfrm flipV="1">
          <a:off x="21323300" y="10740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711" name="楕円 710"/>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63</xdr:row>
      <xdr:rowOff>144780</xdr:rowOff>
    </xdr:to>
    <xdr:cxnSp macro="">
      <xdr:nvCxnSpPr>
        <xdr:cNvPr id="712" name="直線コネクタ 711"/>
        <xdr:cNvCxnSpPr/>
      </xdr:nvCxnSpPr>
      <xdr:spPr>
        <a:xfrm flipV="1">
          <a:off x="20434300" y="1074801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713" name="楕円 712"/>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714" name="直線コネクタ 713"/>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715" name="楕円 714"/>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148590</xdr:rowOff>
    </xdr:to>
    <xdr:cxnSp macro="">
      <xdr:nvCxnSpPr>
        <xdr:cNvPr id="716" name="直線コネクタ 715"/>
        <xdr:cNvCxnSpPr/>
      </xdr:nvCxnSpPr>
      <xdr:spPr>
        <a:xfrm flipV="1">
          <a:off x="18656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13987</xdr:rowOff>
    </xdr:from>
    <xdr:ext cx="469744" cy="259045"/>
    <xdr:sp macro="" textlink="">
      <xdr:nvSpPr>
        <xdr:cNvPr id="721" name="n_1mainValue【保健センター・保健所】&#10;一人当たり面積"/>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722"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723"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724" name="n_4mainValue【保健センター・保健所】&#10;一人当たり面積"/>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99061</xdr:rowOff>
    </xdr:from>
    <xdr:to>
      <xdr:col>85</xdr:col>
      <xdr:colOff>177800</xdr:colOff>
      <xdr:row>80</xdr:row>
      <xdr:rowOff>29211</xdr:rowOff>
    </xdr:to>
    <xdr:sp macro="" textlink="">
      <xdr:nvSpPr>
        <xdr:cNvPr id="764" name="楕円 763"/>
        <xdr:cNvSpPr/>
      </xdr:nvSpPr>
      <xdr:spPr>
        <a:xfrm>
          <a:off x="162687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121938</xdr:rowOff>
    </xdr:from>
    <xdr:ext cx="405111" cy="259045"/>
    <xdr:sp macro="" textlink="">
      <xdr:nvSpPr>
        <xdr:cNvPr id="765" name="【消防施設】&#10;有形固定資産減価償却率該当値テキスト"/>
        <xdr:cNvSpPr txBox="1"/>
      </xdr:nvSpPr>
      <xdr:spPr>
        <a:xfrm>
          <a:off x="16357600" y="1349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83820</xdr:rowOff>
    </xdr:from>
    <xdr:to>
      <xdr:col>81</xdr:col>
      <xdr:colOff>101600</xdr:colOff>
      <xdr:row>80</xdr:row>
      <xdr:rowOff>13970</xdr:rowOff>
    </xdr:to>
    <xdr:sp macro="" textlink="">
      <xdr:nvSpPr>
        <xdr:cNvPr id="766" name="楕円 765"/>
        <xdr:cNvSpPr/>
      </xdr:nvSpPr>
      <xdr:spPr>
        <a:xfrm>
          <a:off x="154305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134620</xdr:rowOff>
    </xdr:from>
    <xdr:to>
      <xdr:col>85</xdr:col>
      <xdr:colOff>127000</xdr:colOff>
      <xdr:row>79</xdr:row>
      <xdr:rowOff>149861</xdr:rowOff>
    </xdr:to>
    <xdr:cxnSp macro="">
      <xdr:nvCxnSpPr>
        <xdr:cNvPr id="767" name="直線コネクタ 766"/>
        <xdr:cNvCxnSpPr/>
      </xdr:nvCxnSpPr>
      <xdr:spPr>
        <a:xfrm>
          <a:off x="15481300" y="136791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62230</xdr:rowOff>
    </xdr:from>
    <xdr:to>
      <xdr:col>76</xdr:col>
      <xdr:colOff>165100</xdr:colOff>
      <xdr:row>79</xdr:row>
      <xdr:rowOff>163830</xdr:rowOff>
    </xdr:to>
    <xdr:sp macro="" textlink="">
      <xdr:nvSpPr>
        <xdr:cNvPr id="768" name="楕円 767"/>
        <xdr:cNvSpPr/>
      </xdr:nvSpPr>
      <xdr:spPr>
        <a:xfrm>
          <a:off x="14541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113030</xdr:rowOff>
    </xdr:from>
    <xdr:to>
      <xdr:col>81</xdr:col>
      <xdr:colOff>50800</xdr:colOff>
      <xdr:row>79</xdr:row>
      <xdr:rowOff>134620</xdr:rowOff>
    </xdr:to>
    <xdr:cxnSp macro="">
      <xdr:nvCxnSpPr>
        <xdr:cNvPr id="769" name="直線コネクタ 768"/>
        <xdr:cNvCxnSpPr/>
      </xdr:nvCxnSpPr>
      <xdr:spPr>
        <a:xfrm>
          <a:off x="14592300" y="136575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34289</xdr:rowOff>
    </xdr:from>
    <xdr:to>
      <xdr:col>72</xdr:col>
      <xdr:colOff>38100</xdr:colOff>
      <xdr:row>79</xdr:row>
      <xdr:rowOff>135889</xdr:rowOff>
    </xdr:to>
    <xdr:sp macro="" textlink="">
      <xdr:nvSpPr>
        <xdr:cNvPr id="770" name="楕円 769"/>
        <xdr:cNvSpPr/>
      </xdr:nvSpPr>
      <xdr:spPr>
        <a:xfrm>
          <a:off x="136525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85089</xdr:rowOff>
    </xdr:from>
    <xdr:to>
      <xdr:col>76</xdr:col>
      <xdr:colOff>114300</xdr:colOff>
      <xdr:row>79</xdr:row>
      <xdr:rowOff>113030</xdr:rowOff>
    </xdr:to>
    <xdr:cxnSp macro="">
      <xdr:nvCxnSpPr>
        <xdr:cNvPr id="771" name="直線コネクタ 770"/>
        <xdr:cNvCxnSpPr/>
      </xdr:nvCxnSpPr>
      <xdr:spPr>
        <a:xfrm>
          <a:off x="13703300" y="13629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17780</xdr:rowOff>
    </xdr:from>
    <xdr:to>
      <xdr:col>67</xdr:col>
      <xdr:colOff>101600</xdr:colOff>
      <xdr:row>79</xdr:row>
      <xdr:rowOff>119380</xdr:rowOff>
    </xdr:to>
    <xdr:sp macro="" textlink="">
      <xdr:nvSpPr>
        <xdr:cNvPr id="772" name="楕円 771"/>
        <xdr:cNvSpPr/>
      </xdr:nvSpPr>
      <xdr:spPr>
        <a:xfrm>
          <a:off x="12763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68580</xdr:rowOff>
    </xdr:from>
    <xdr:to>
      <xdr:col>71</xdr:col>
      <xdr:colOff>177800</xdr:colOff>
      <xdr:row>79</xdr:row>
      <xdr:rowOff>85089</xdr:rowOff>
    </xdr:to>
    <xdr:cxnSp macro="">
      <xdr:nvCxnSpPr>
        <xdr:cNvPr id="773" name="直線コネクタ 772"/>
        <xdr:cNvCxnSpPr/>
      </xdr:nvCxnSpPr>
      <xdr:spPr>
        <a:xfrm>
          <a:off x="12814300" y="136131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30497</xdr:rowOff>
    </xdr:from>
    <xdr:ext cx="405111" cy="259045"/>
    <xdr:sp macro="" textlink="">
      <xdr:nvSpPr>
        <xdr:cNvPr id="778" name="n_1mainValue【消防施設】&#10;有形固定資産減価償却率"/>
        <xdr:cNvSpPr txBox="1"/>
      </xdr:nvSpPr>
      <xdr:spPr>
        <a:xfrm>
          <a:off x="15266044"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8907</xdr:rowOff>
    </xdr:from>
    <xdr:ext cx="405111" cy="259045"/>
    <xdr:sp macro="" textlink="">
      <xdr:nvSpPr>
        <xdr:cNvPr id="779" name="n_2mainValue【消防施設】&#10;有形固定資産減価償却率"/>
        <xdr:cNvSpPr txBox="1"/>
      </xdr:nvSpPr>
      <xdr:spPr>
        <a:xfrm>
          <a:off x="143897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152416</xdr:rowOff>
    </xdr:from>
    <xdr:ext cx="405111" cy="259045"/>
    <xdr:sp macro="" textlink="">
      <xdr:nvSpPr>
        <xdr:cNvPr id="780" name="n_3mainValue【消防施設】&#10;有形固定資産減価償却率"/>
        <xdr:cNvSpPr txBox="1"/>
      </xdr:nvSpPr>
      <xdr:spPr>
        <a:xfrm>
          <a:off x="1350074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135907</xdr:rowOff>
    </xdr:from>
    <xdr:ext cx="405111" cy="259045"/>
    <xdr:sp macro="" textlink="">
      <xdr:nvSpPr>
        <xdr:cNvPr id="781" name="n_4mainValue【消防施設】&#10;有形固定資産減価償却率"/>
        <xdr:cNvSpPr txBox="1"/>
      </xdr:nvSpPr>
      <xdr:spPr>
        <a:xfrm>
          <a:off x="12611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61999</xdr:rowOff>
    </xdr:from>
    <xdr:to>
      <xdr:col>116</xdr:col>
      <xdr:colOff>114300</xdr:colOff>
      <xdr:row>86</xdr:row>
      <xdr:rowOff>163599</xdr:rowOff>
    </xdr:to>
    <xdr:sp macro="" textlink="">
      <xdr:nvSpPr>
        <xdr:cNvPr id="821" name="楕円 820"/>
        <xdr:cNvSpPr/>
      </xdr:nvSpPr>
      <xdr:spPr>
        <a:xfrm>
          <a:off x="22110700" y="148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62029</xdr:rowOff>
    </xdr:from>
    <xdr:to>
      <xdr:col>112</xdr:col>
      <xdr:colOff>38100</xdr:colOff>
      <xdr:row>86</xdr:row>
      <xdr:rowOff>163629</xdr:rowOff>
    </xdr:to>
    <xdr:sp macro="" textlink="">
      <xdr:nvSpPr>
        <xdr:cNvPr id="823" name="楕円 822"/>
        <xdr:cNvSpPr/>
      </xdr:nvSpPr>
      <xdr:spPr>
        <a:xfrm>
          <a:off x="21272500" y="148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112799</xdr:rowOff>
    </xdr:from>
    <xdr:to>
      <xdr:col>116</xdr:col>
      <xdr:colOff>63500</xdr:colOff>
      <xdr:row>86</xdr:row>
      <xdr:rowOff>112829</xdr:rowOff>
    </xdr:to>
    <xdr:cxnSp macro="">
      <xdr:nvCxnSpPr>
        <xdr:cNvPr id="824" name="直線コネクタ 823"/>
        <xdr:cNvCxnSpPr/>
      </xdr:nvCxnSpPr>
      <xdr:spPr>
        <a:xfrm flipV="1">
          <a:off x="21323300" y="14857499"/>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62057</xdr:rowOff>
    </xdr:from>
    <xdr:to>
      <xdr:col>107</xdr:col>
      <xdr:colOff>101600</xdr:colOff>
      <xdr:row>86</xdr:row>
      <xdr:rowOff>163657</xdr:rowOff>
    </xdr:to>
    <xdr:sp macro="" textlink="">
      <xdr:nvSpPr>
        <xdr:cNvPr id="825" name="楕円 824"/>
        <xdr:cNvSpPr/>
      </xdr:nvSpPr>
      <xdr:spPr>
        <a:xfrm>
          <a:off x="20383500" y="148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112829</xdr:rowOff>
    </xdr:from>
    <xdr:to>
      <xdr:col>111</xdr:col>
      <xdr:colOff>177800</xdr:colOff>
      <xdr:row>86</xdr:row>
      <xdr:rowOff>112857</xdr:rowOff>
    </xdr:to>
    <xdr:cxnSp macro="">
      <xdr:nvCxnSpPr>
        <xdr:cNvPr id="826" name="直線コネクタ 825"/>
        <xdr:cNvCxnSpPr/>
      </xdr:nvCxnSpPr>
      <xdr:spPr>
        <a:xfrm flipV="1">
          <a:off x="20434300" y="14857529"/>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61984</xdr:rowOff>
    </xdr:from>
    <xdr:to>
      <xdr:col>102</xdr:col>
      <xdr:colOff>165100</xdr:colOff>
      <xdr:row>86</xdr:row>
      <xdr:rowOff>163584</xdr:rowOff>
    </xdr:to>
    <xdr:sp macro="" textlink="">
      <xdr:nvSpPr>
        <xdr:cNvPr id="827" name="楕円 826"/>
        <xdr:cNvSpPr/>
      </xdr:nvSpPr>
      <xdr:spPr>
        <a:xfrm>
          <a:off x="19494500" y="14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112784</xdr:rowOff>
    </xdr:from>
    <xdr:to>
      <xdr:col>107</xdr:col>
      <xdr:colOff>50800</xdr:colOff>
      <xdr:row>86</xdr:row>
      <xdr:rowOff>112857</xdr:rowOff>
    </xdr:to>
    <xdr:cxnSp macro="">
      <xdr:nvCxnSpPr>
        <xdr:cNvPr id="828" name="直線コネクタ 827"/>
        <xdr:cNvCxnSpPr/>
      </xdr:nvCxnSpPr>
      <xdr:spPr>
        <a:xfrm>
          <a:off x="19545300" y="14857484"/>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62007</xdr:rowOff>
    </xdr:from>
    <xdr:to>
      <xdr:col>98</xdr:col>
      <xdr:colOff>38100</xdr:colOff>
      <xdr:row>86</xdr:row>
      <xdr:rowOff>163607</xdr:rowOff>
    </xdr:to>
    <xdr:sp macro="" textlink="">
      <xdr:nvSpPr>
        <xdr:cNvPr id="829" name="楕円 828"/>
        <xdr:cNvSpPr/>
      </xdr:nvSpPr>
      <xdr:spPr>
        <a:xfrm>
          <a:off x="18605500" y="148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112784</xdr:rowOff>
    </xdr:from>
    <xdr:to>
      <xdr:col>102</xdr:col>
      <xdr:colOff>114300</xdr:colOff>
      <xdr:row>86</xdr:row>
      <xdr:rowOff>112807</xdr:rowOff>
    </xdr:to>
    <xdr:cxnSp macro="">
      <xdr:nvCxnSpPr>
        <xdr:cNvPr id="830" name="直線コネクタ 829"/>
        <xdr:cNvCxnSpPr/>
      </xdr:nvCxnSpPr>
      <xdr:spPr>
        <a:xfrm flipV="1">
          <a:off x="18656300" y="1485748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154756</xdr:rowOff>
    </xdr:from>
    <xdr:ext cx="469744" cy="259045"/>
    <xdr:sp macro="" textlink="">
      <xdr:nvSpPr>
        <xdr:cNvPr id="835" name="n_1mainValue【消防施設】&#10;一人当たり面積"/>
        <xdr:cNvSpPr txBox="1"/>
      </xdr:nvSpPr>
      <xdr:spPr>
        <a:xfrm>
          <a:off x="21075727" y="1489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8734</xdr:rowOff>
    </xdr:from>
    <xdr:ext cx="469744" cy="259045"/>
    <xdr:sp macro="" textlink="">
      <xdr:nvSpPr>
        <xdr:cNvPr id="836" name="n_2mainValue【消防施設】&#10;一人当たり面積"/>
        <xdr:cNvSpPr txBox="1"/>
      </xdr:nvSpPr>
      <xdr:spPr>
        <a:xfrm>
          <a:off x="20199427" y="145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8661</xdr:rowOff>
    </xdr:from>
    <xdr:ext cx="469744" cy="259045"/>
    <xdr:sp macro="" textlink="">
      <xdr:nvSpPr>
        <xdr:cNvPr id="837" name="n_3mainValue【消防施設】&#10;一人当たり面積"/>
        <xdr:cNvSpPr txBox="1"/>
      </xdr:nvSpPr>
      <xdr:spPr>
        <a:xfrm>
          <a:off x="19310427" y="14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8684</xdr:rowOff>
    </xdr:from>
    <xdr:ext cx="469744" cy="259045"/>
    <xdr:sp macro="" textlink="">
      <xdr:nvSpPr>
        <xdr:cNvPr id="838" name="n_4mainValue【消防施設】&#10;一人当たり面積"/>
        <xdr:cNvSpPr txBox="1"/>
      </xdr:nvSpPr>
      <xdr:spPr>
        <a:xfrm>
          <a:off x="18421427" y="145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880" name="楕円 879"/>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881" name="【庁舎】&#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882" name="楕円 881"/>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156211</xdr:rowOff>
    </xdr:to>
    <xdr:cxnSp macro="">
      <xdr:nvCxnSpPr>
        <xdr:cNvPr id="883" name="直線コネクタ 882"/>
        <xdr:cNvCxnSpPr/>
      </xdr:nvCxnSpPr>
      <xdr:spPr>
        <a:xfrm>
          <a:off x="15481300" y="183103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884" name="楕円 883"/>
        <xdr:cNvSpPr/>
      </xdr:nvSpPr>
      <xdr:spPr>
        <a:xfrm>
          <a:off x="14541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107</xdr:row>
      <xdr:rowOff>10886</xdr:rowOff>
    </xdr:to>
    <xdr:cxnSp macro="">
      <xdr:nvCxnSpPr>
        <xdr:cNvPr id="885" name="直線コネクタ 884"/>
        <xdr:cNvCxnSpPr/>
      </xdr:nvCxnSpPr>
      <xdr:spPr>
        <a:xfrm flipV="1">
          <a:off x="14592300" y="18310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886" name="楕円 885"/>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10886</xdr:rowOff>
    </xdr:to>
    <xdr:cxnSp macro="">
      <xdr:nvCxnSpPr>
        <xdr:cNvPr id="887" name="直線コネクタ 886"/>
        <xdr:cNvCxnSpPr/>
      </xdr:nvCxnSpPr>
      <xdr:spPr>
        <a:xfrm>
          <a:off x="13703300" y="183315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888" name="楕円 887"/>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157843</xdr:rowOff>
    </xdr:to>
    <xdr:cxnSp macro="">
      <xdr:nvCxnSpPr>
        <xdr:cNvPr id="889" name="直線コネクタ 888"/>
        <xdr:cNvCxnSpPr/>
      </xdr:nvCxnSpPr>
      <xdr:spPr>
        <a:xfrm>
          <a:off x="12814300" y="1830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894" name="n_1mainValue【庁舎】&#10;有形固定資産減価償却率"/>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895" name="n_2mainValue【庁舎】&#10;有形固定資産減価償却率"/>
        <xdr:cNvSpPr txBox="1"/>
      </xdr:nvSpPr>
      <xdr:spPr>
        <a:xfrm>
          <a:off x="14389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896" name="n_3mainValue【庁舎】&#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897" name="n_4mainValue【庁舎】&#10;有形固定資産減価償却率"/>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xdr:rowOff>
    </xdr:from>
    <xdr:to>
      <xdr:col>116</xdr:col>
      <xdr:colOff>114300</xdr:colOff>
      <xdr:row>104</xdr:row>
      <xdr:rowOff>109038</xdr:rowOff>
    </xdr:to>
    <xdr:sp macro="" textlink="">
      <xdr:nvSpPr>
        <xdr:cNvPr id="939" name="楕円 938"/>
        <xdr:cNvSpPr/>
      </xdr:nvSpPr>
      <xdr:spPr>
        <a:xfrm>
          <a:off x="22110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30315</xdr:rowOff>
    </xdr:from>
    <xdr:ext cx="469744" cy="259045"/>
    <xdr:sp macro="" textlink="">
      <xdr:nvSpPr>
        <xdr:cNvPr id="940" name="【庁舎】&#10;一人当たり面積該当値テキスト"/>
        <xdr:cNvSpPr txBox="1"/>
      </xdr:nvSpPr>
      <xdr:spPr>
        <a:xfrm>
          <a:off x="22199600" y="176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23768</xdr:rowOff>
    </xdr:from>
    <xdr:to>
      <xdr:col>112</xdr:col>
      <xdr:colOff>38100</xdr:colOff>
      <xdr:row>104</xdr:row>
      <xdr:rowOff>125368</xdr:rowOff>
    </xdr:to>
    <xdr:sp macro="" textlink="">
      <xdr:nvSpPr>
        <xdr:cNvPr id="941" name="楕円 940"/>
        <xdr:cNvSpPr/>
      </xdr:nvSpPr>
      <xdr:spPr>
        <a:xfrm>
          <a:off x="2127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58238</xdr:rowOff>
    </xdr:from>
    <xdr:to>
      <xdr:col>116</xdr:col>
      <xdr:colOff>63500</xdr:colOff>
      <xdr:row>104</xdr:row>
      <xdr:rowOff>74568</xdr:rowOff>
    </xdr:to>
    <xdr:cxnSp macro="">
      <xdr:nvCxnSpPr>
        <xdr:cNvPr id="942" name="直線コネクタ 941"/>
        <xdr:cNvCxnSpPr/>
      </xdr:nvCxnSpPr>
      <xdr:spPr>
        <a:xfrm flipV="1">
          <a:off x="21323300" y="1788903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66221</xdr:rowOff>
    </xdr:from>
    <xdr:to>
      <xdr:col>107</xdr:col>
      <xdr:colOff>101600</xdr:colOff>
      <xdr:row>104</xdr:row>
      <xdr:rowOff>167821</xdr:rowOff>
    </xdr:to>
    <xdr:sp macro="" textlink="">
      <xdr:nvSpPr>
        <xdr:cNvPr id="943" name="楕円 942"/>
        <xdr:cNvSpPr/>
      </xdr:nvSpPr>
      <xdr:spPr>
        <a:xfrm>
          <a:off x="2038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74568</xdr:rowOff>
    </xdr:from>
    <xdr:to>
      <xdr:col>111</xdr:col>
      <xdr:colOff>177800</xdr:colOff>
      <xdr:row>104</xdr:row>
      <xdr:rowOff>117021</xdr:rowOff>
    </xdr:to>
    <xdr:cxnSp macro="">
      <xdr:nvCxnSpPr>
        <xdr:cNvPr id="944" name="直線コネクタ 943"/>
        <xdr:cNvCxnSpPr/>
      </xdr:nvCxnSpPr>
      <xdr:spPr>
        <a:xfrm flipV="1">
          <a:off x="20434300" y="179053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80918</xdr:rowOff>
    </xdr:from>
    <xdr:to>
      <xdr:col>102</xdr:col>
      <xdr:colOff>165100</xdr:colOff>
      <xdr:row>105</xdr:row>
      <xdr:rowOff>11068</xdr:rowOff>
    </xdr:to>
    <xdr:sp macro="" textlink="">
      <xdr:nvSpPr>
        <xdr:cNvPr id="945" name="楕円 944"/>
        <xdr:cNvSpPr/>
      </xdr:nvSpPr>
      <xdr:spPr>
        <a:xfrm>
          <a:off x="19494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117021</xdr:rowOff>
    </xdr:from>
    <xdr:to>
      <xdr:col>107</xdr:col>
      <xdr:colOff>50800</xdr:colOff>
      <xdr:row>104</xdr:row>
      <xdr:rowOff>131718</xdr:rowOff>
    </xdr:to>
    <xdr:cxnSp macro="">
      <xdr:nvCxnSpPr>
        <xdr:cNvPr id="946" name="直線コネクタ 945"/>
        <xdr:cNvCxnSpPr/>
      </xdr:nvCxnSpPr>
      <xdr:spPr>
        <a:xfrm flipV="1">
          <a:off x="19545300" y="179478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92348</xdr:rowOff>
    </xdr:from>
    <xdr:to>
      <xdr:col>98</xdr:col>
      <xdr:colOff>38100</xdr:colOff>
      <xdr:row>105</xdr:row>
      <xdr:rowOff>22498</xdr:rowOff>
    </xdr:to>
    <xdr:sp macro="" textlink="">
      <xdr:nvSpPr>
        <xdr:cNvPr id="947" name="楕円 946"/>
        <xdr:cNvSpPr/>
      </xdr:nvSpPr>
      <xdr:spPr>
        <a:xfrm>
          <a:off x="18605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131718</xdr:rowOff>
    </xdr:from>
    <xdr:to>
      <xdr:col>102</xdr:col>
      <xdr:colOff>114300</xdr:colOff>
      <xdr:row>104</xdr:row>
      <xdr:rowOff>143148</xdr:rowOff>
    </xdr:to>
    <xdr:cxnSp macro="">
      <xdr:nvCxnSpPr>
        <xdr:cNvPr id="948" name="直線コネクタ 947"/>
        <xdr:cNvCxnSpPr/>
      </xdr:nvCxnSpPr>
      <xdr:spPr>
        <a:xfrm flipV="1">
          <a:off x="18656300" y="17962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141895</xdr:rowOff>
    </xdr:from>
    <xdr:ext cx="469744" cy="259045"/>
    <xdr:sp macro="" textlink="">
      <xdr:nvSpPr>
        <xdr:cNvPr id="953" name="n_1mainValue【庁舎】&#10;一人当たり面積"/>
        <xdr:cNvSpPr txBox="1"/>
      </xdr:nvSpPr>
      <xdr:spPr>
        <a:xfrm>
          <a:off x="210757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12898</xdr:rowOff>
    </xdr:from>
    <xdr:ext cx="469744" cy="259045"/>
    <xdr:sp macro="" textlink="">
      <xdr:nvSpPr>
        <xdr:cNvPr id="954" name="n_2mainValue【庁舎】&#10;一人当たり面積"/>
        <xdr:cNvSpPr txBox="1"/>
      </xdr:nvSpPr>
      <xdr:spPr>
        <a:xfrm>
          <a:off x="201994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27595</xdr:rowOff>
    </xdr:from>
    <xdr:ext cx="469744" cy="259045"/>
    <xdr:sp macro="" textlink="">
      <xdr:nvSpPr>
        <xdr:cNvPr id="955" name="n_3mainValue【庁舎】&#10;一人当たり面積"/>
        <xdr:cNvSpPr txBox="1"/>
      </xdr:nvSpPr>
      <xdr:spPr>
        <a:xfrm>
          <a:off x="19310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39025</xdr:rowOff>
    </xdr:from>
    <xdr:ext cx="469744" cy="259045"/>
    <xdr:sp macro="" textlink="">
      <xdr:nvSpPr>
        <xdr:cNvPr id="956" name="n_4mainValue【庁舎】&#10;一人当たり面積"/>
        <xdr:cNvSpPr txBox="1"/>
      </xdr:nvSpPr>
      <xdr:spPr>
        <a:xfrm>
          <a:off x="184214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庁舎の有形固定資産減価償却率が特に高く、本庁舎が昭和５６年、福島支所が昭和３３年、鷹島支所が昭和４９年に建設されており、建設後かなりの年数が経過していることから、公共施設等総合管理計画に基づき、集約化、複合化を含め老朽化対策に取り組んで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固定資産税収の増加により類似団体平均を上回ることとなったが、</a:t>
          </a:r>
          <a:r>
            <a:rPr kumimoji="1" lang="ja-JP" altLang="ja-JP" sz="1300" b="0" i="0" baseline="0">
              <a:solidFill>
                <a:schemeClr val="dk1"/>
              </a:solidFill>
              <a:effectLst/>
              <a:latin typeface="+mn-lt"/>
              <a:ea typeface="+mn-ea"/>
              <a:cs typeface="+mn-cs"/>
            </a:rPr>
            <a:t>固定資産税の減価償却による減少や人口減少により税収の減少が見込まれる。</a:t>
          </a:r>
          <a:r>
            <a:rPr kumimoji="1" lang="ja-JP" altLang="ja-JP" sz="1300">
              <a:solidFill>
                <a:schemeClr val="dk1"/>
              </a:solidFill>
              <a:effectLst/>
              <a:latin typeface="+mn-lt"/>
              <a:ea typeface="+mn-ea"/>
              <a:cs typeface="+mn-cs"/>
            </a:rPr>
            <a:t>引き続き自主財源の確保に努め、国や県の補助金等を活用しながら、市民所得の向上や経済基盤の発展につなげるための施策に取り組んでいる。今後も引き続き、限られた財源の有効活用と市税の徴収強化により収入確保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127000</xdr:rowOff>
    </xdr:to>
    <xdr:cxnSp macro="">
      <xdr:nvCxnSpPr>
        <xdr:cNvPr id="67" name="直線コネクタ 66"/>
        <xdr:cNvCxnSpPr/>
      </xdr:nvCxnSpPr>
      <xdr:spPr>
        <a:xfrm flipV="1">
          <a:off x="4114800" y="688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124460</xdr:rowOff>
    </xdr:to>
    <xdr:cxnSp macro="">
      <xdr:nvCxnSpPr>
        <xdr:cNvPr id="70" name="直線コネクタ 69"/>
        <xdr:cNvCxnSpPr/>
      </xdr:nvCxnSpPr>
      <xdr:spPr>
        <a:xfrm flipV="1">
          <a:off x="3225800" y="69850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148590</xdr:rowOff>
    </xdr:to>
    <xdr:cxnSp macro="">
      <xdr:nvCxnSpPr>
        <xdr:cNvPr id="73" name="直線コネクタ 72"/>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25400</xdr:rowOff>
    </xdr:to>
    <xdr:cxnSp macro="">
      <xdr:nvCxnSpPr>
        <xdr:cNvPr id="76" name="直線コネクタ 75"/>
        <xdr:cNvCxnSpPr/>
      </xdr:nvCxnSpPr>
      <xdr:spPr>
        <a:xfrm flipV="1">
          <a:off x="1447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経費の削減や固定資産税収の大幅な増加等により改善傾向にあるが、固定資産税の減価償却による減少や人口減少により再び経常収支比率の増加が見込まれる。また、人件費や補助費、公債費は依然として高い水準にあるため、令和４年度以降についても増加傾向が見込まれる。今後も引き続き経常経費の削減に努めていく必要があ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60</xdr:row>
      <xdr:rowOff>146050</xdr:rowOff>
    </xdr:to>
    <xdr:cxnSp macro="">
      <xdr:nvCxnSpPr>
        <xdr:cNvPr id="130" name="直線コネクタ 129"/>
        <xdr:cNvCxnSpPr/>
      </xdr:nvCxnSpPr>
      <xdr:spPr>
        <a:xfrm flipV="1">
          <a:off x="4114800" y="102721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92710</xdr:rowOff>
    </xdr:to>
    <xdr:cxnSp macro="">
      <xdr:nvCxnSpPr>
        <xdr:cNvPr id="133" name="直線コネクタ 132"/>
        <xdr:cNvCxnSpPr/>
      </xdr:nvCxnSpPr>
      <xdr:spPr>
        <a:xfrm flipV="1">
          <a:off x="3225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92710</xdr:rowOff>
    </xdr:to>
    <xdr:cxnSp macro="">
      <xdr:nvCxnSpPr>
        <xdr:cNvPr id="136" name="直線コネクタ 135"/>
        <xdr:cNvCxnSpPr/>
      </xdr:nvCxnSpPr>
      <xdr:spPr>
        <a:xfrm>
          <a:off x="2336800" y="107025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72602</xdr:rowOff>
    </xdr:to>
    <xdr:cxnSp macro="">
      <xdr:nvCxnSpPr>
        <xdr:cNvPr id="139" name="直線コネクタ 138"/>
        <xdr:cNvCxnSpPr/>
      </xdr:nvCxnSpPr>
      <xdr:spPr>
        <a:xfrm>
          <a:off x="1447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49" name="楕円 148"/>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0"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21802</xdr:rowOff>
    </xdr:from>
    <xdr:to>
      <xdr:col>11</xdr:col>
      <xdr:colOff>82550</xdr:colOff>
      <xdr:row>62</xdr:row>
      <xdr:rowOff>123402</xdr:rowOff>
    </xdr:to>
    <xdr:sp macro="" textlink="">
      <xdr:nvSpPr>
        <xdr:cNvPr id="155" name="楕円 154"/>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108179</xdr:rowOff>
    </xdr:from>
    <xdr:ext cx="762000" cy="259045"/>
    <xdr:sp macro="" textlink="">
      <xdr:nvSpPr>
        <xdr:cNvPr id="156" name="テキスト ボックス 155"/>
        <xdr:cNvSpPr txBox="1"/>
      </xdr:nvSpPr>
      <xdr:spPr>
        <a:xfrm>
          <a:off x="1955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7" name="楕円 156"/>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58" name="テキスト ボックス 157"/>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依然として類似団体平均値を大きく上回っており、事務事業の見直しや枠配分予算の設定等による物件費の抑制や人件費の削減に努めている。人口減少が進む中で各種事業の廃止や縮小、民間委託や指定管理制度の導入など、あらゆる角度からの削減を図る必要があ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91553</xdr:rowOff>
    </xdr:from>
    <xdr:to>
      <xdr:col>23</xdr:col>
      <xdr:colOff>133350</xdr:colOff>
      <xdr:row>83</xdr:row>
      <xdr:rowOff>99585</xdr:rowOff>
    </xdr:to>
    <xdr:cxnSp macro="">
      <xdr:nvCxnSpPr>
        <xdr:cNvPr id="192" name="直線コネクタ 191"/>
        <xdr:cNvCxnSpPr/>
      </xdr:nvCxnSpPr>
      <xdr:spPr>
        <a:xfrm>
          <a:off x="4114800" y="14321903"/>
          <a:ext cx="8382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65767</xdr:rowOff>
    </xdr:from>
    <xdr:to>
      <xdr:col>19</xdr:col>
      <xdr:colOff>133350</xdr:colOff>
      <xdr:row>83</xdr:row>
      <xdr:rowOff>91553</xdr:rowOff>
    </xdr:to>
    <xdr:cxnSp macro="">
      <xdr:nvCxnSpPr>
        <xdr:cNvPr id="195" name="直線コネクタ 194"/>
        <xdr:cNvCxnSpPr/>
      </xdr:nvCxnSpPr>
      <xdr:spPr>
        <a:xfrm>
          <a:off x="3225800" y="14296117"/>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53397</xdr:rowOff>
    </xdr:from>
    <xdr:to>
      <xdr:col>15</xdr:col>
      <xdr:colOff>82550</xdr:colOff>
      <xdr:row>83</xdr:row>
      <xdr:rowOff>65767</xdr:rowOff>
    </xdr:to>
    <xdr:cxnSp macro="">
      <xdr:nvCxnSpPr>
        <xdr:cNvPr id="198" name="直線コネクタ 197"/>
        <xdr:cNvCxnSpPr/>
      </xdr:nvCxnSpPr>
      <xdr:spPr>
        <a:xfrm>
          <a:off x="2336800" y="14283747"/>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28364</xdr:rowOff>
    </xdr:from>
    <xdr:to>
      <xdr:col>11</xdr:col>
      <xdr:colOff>31750</xdr:colOff>
      <xdr:row>83</xdr:row>
      <xdr:rowOff>53397</xdr:rowOff>
    </xdr:to>
    <xdr:cxnSp macro="">
      <xdr:nvCxnSpPr>
        <xdr:cNvPr id="201" name="直線コネクタ 200"/>
        <xdr:cNvCxnSpPr/>
      </xdr:nvCxnSpPr>
      <xdr:spPr>
        <a:xfrm>
          <a:off x="1447800" y="14258714"/>
          <a:ext cx="889000" cy="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48785</xdr:rowOff>
    </xdr:from>
    <xdr:to>
      <xdr:col>23</xdr:col>
      <xdr:colOff>184150</xdr:colOff>
      <xdr:row>83</xdr:row>
      <xdr:rowOff>150385</xdr:rowOff>
    </xdr:to>
    <xdr:sp macro="" textlink="">
      <xdr:nvSpPr>
        <xdr:cNvPr id="211" name="楕円 210"/>
        <xdr:cNvSpPr/>
      </xdr:nvSpPr>
      <xdr:spPr>
        <a:xfrm>
          <a:off x="4902200" y="142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20862</xdr:rowOff>
    </xdr:from>
    <xdr:ext cx="762000" cy="259045"/>
    <xdr:sp macro="" textlink="">
      <xdr:nvSpPr>
        <xdr:cNvPr id="212" name="人件費・物件費等の状況該当値テキスト"/>
        <xdr:cNvSpPr txBox="1"/>
      </xdr:nvSpPr>
      <xdr:spPr>
        <a:xfrm>
          <a:off x="5041900" y="1425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40753</xdr:rowOff>
    </xdr:from>
    <xdr:to>
      <xdr:col>19</xdr:col>
      <xdr:colOff>184150</xdr:colOff>
      <xdr:row>83</xdr:row>
      <xdr:rowOff>142353</xdr:rowOff>
    </xdr:to>
    <xdr:sp macro="" textlink="">
      <xdr:nvSpPr>
        <xdr:cNvPr id="213" name="楕円 212"/>
        <xdr:cNvSpPr/>
      </xdr:nvSpPr>
      <xdr:spPr>
        <a:xfrm>
          <a:off x="4064000" y="142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127130</xdr:rowOff>
    </xdr:from>
    <xdr:ext cx="736600" cy="259045"/>
    <xdr:sp macro="" textlink="">
      <xdr:nvSpPr>
        <xdr:cNvPr id="214" name="テキスト ボックス 213"/>
        <xdr:cNvSpPr txBox="1"/>
      </xdr:nvSpPr>
      <xdr:spPr>
        <a:xfrm>
          <a:off x="3733800" y="1435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14967</xdr:rowOff>
    </xdr:from>
    <xdr:to>
      <xdr:col>15</xdr:col>
      <xdr:colOff>133350</xdr:colOff>
      <xdr:row>83</xdr:row>
      <xdr:rowOff>116567</xdr:rowOff>
    </xdr:to>
    <xdr:sp macro="" textlink="">
      <xdr:nvSpPr>
        <xdr:cNvPr id="215" name="楕円 214"/>
        <xdr:cNvSpPr/>
      </xdr:nvSpPr>
      <xdr:spPr>
        <a:xfrm>
          <a:off x="3175000" y="142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101344</xdr:rowOff>
    </xdr:from>
    <xdr:ext cx="762000" cy="259045"/>
    <xdr:sp macro="" textlink="">
      <xdr:nvSpPr>
        <xdr:cNvPr id="216" name="テキスト ボックス 215"/>
        <xdr:cNvSpPr txBox="1"/>
      </xdr:nvSpPr>
      <xdr:spPr>
        <a:xfrm>
          <a:off x="2844800" y="1433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2597</xdr:rowOff>
    </xdr:from>
    <xdr:to>
      <xdr:col>11</xdr:col>
      <xdr:colOff>82550</xdr:colOff>
      <xdr:row>83</xdr:row>
      <xdr:rowOff>104197</xdr:rowOff>
    </xdr:to>
    <xdr:sp macro="" textlink="">
      <xdr:nvSpPr>
        <xdr:cNvPr id="217" name="楕円 216"/>
        <xdr:cNvSpPr/>
      </xdr:nvSpPr>
      <xdr:spPr>
        <a:xfrm>
          <a:off x="2286000" y="142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88974</xdr:rowOff>
    </xdr:from>
    <xdr:ext cx="762000" cy="259045"/>
    <xdr:sp macro="" textlink="">
      <xdr:nvSpPr>
        <xdr:cNvPr id="218" name="テキスト ボックス 217"/>
        <xdr:cNvSpPr txBox="1"/>
      </xdr:nvSpPr>
      <xdr:spPr>
        <a:xfrm>
          <a:off x="1955800" y="143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149014</xdr:rowOff>
    </xdr:from>
    <xdr:to>
      <xdr:col>7</xdr:col>
      <xdr:colOff>31750</xdr:colOff>
      <xdr:row>83</xdr:row>
      <xdr:rowOff>79164</xdr:rowOff>
    </xdr:to>
    <xdr:sp macro="" textlink="">
      <xdr:nvSpPr>
        <xdr:cNvPr id="219" name="楕円 218"/>
        <xdr:cNvSpPr/>
      </xdr:nvSpPr>
      <xdr:spPr>
        <a:xfrm>
          <a:off x="1397000" y="142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63941</xdr:rowOff>
    </xdr:from>
    <xdr:ext cx="762000" cy="259045"/>
    <xdr:sp macro="" textlink="">
      <xdr:nvSpPr>
        <xdr:cNvPr id="220" name="テキスト ボックス 219"/>
        <xdr:cNvSpPr txBox="1"/>
      </xdr:nvSpPr>
      <xdr:spPr>
        <a:xfrm>
          <a:off x="1066800" y="1429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以前から</a:t>
          </a:r>
          <a:r>
            <a:rPr kumimoji="1" lang="ja-JP" altLang="ja-JP" sz="1300">
              <a:solidFill>
                <a:schemeClr val="dk1"/>
              </a:solidFill>
              <a:effectLst/>
              <a:latin typeface="+mn-lt"/>
              <a:ea typeface="+mn-ea"/>
              <a:cs typeface="+mn-cs"/>
            </a:rPr>
            <a:t>類似団体平均値を上回っている</a:t>
          </a:r>
          <a:r>
            <a:rPr kumimoji="1" lang="ja-JP" altLang="en-US" sz="1300">
              <a:solidFill>
                <a:schemeClr val="dk1"/>
              </a:solidFill>
              <a:effectLst/>
              <a:latin typeface="+mn-lt"/>
              <a:ea typeface="+mn-ea"/>
              <a:cs typeface="+mn-cs"/>
            </a:rPr>
            <a:t>ため、今後は</a:t>
          </a:r>
          <a:r>
            <a:rPr kumimoji="1" lang="ja-JP" altLang="ja-JP" sz="1300">
              <a:solidFill>
                <a:schemeClr val="dk1"/>
              </a:solidFill>
              <a:effectLst/>
              <a:latin typeface="+mn-lt"/>
              <a:ea typeface="+mn-ea"/>
              <a:cs typeface="+mn-cs"/>
            </a:rPr>
            <a:t>職能と成果を重視する給与体系へと移行を図るとともに、昇進・昇給の適正化を図っていく</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4" name="直線コネクタ 253"/>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57" name="直線コネクタ 256"/>
        <xdr:cNvCxnSpPr/>
      </xdr:nvCxnSpPr>
      <xdr:spPr>
        <a:xfrm>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0" name="直線コネクタ 259"/>
        <xdr:cNvCxnSpPr/>
      </xdr:nvCxnSpPr>
      <xdr:spPr>
        <a:xfrm flipV="1">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13405</xdr:rowOff>
    </xdr:to>
    <xdr:cxnSp macro="">
      <xdr:nvCxnSpPr>
        <xdr:cNvPr id="263" name="直線コネクタ 262"/>
        <xdr:cNvCxnSpPr/>
      </xdr:nvCxnSpPr>
      <xdr:spPr>
        <a:xfrm flipV="1">
          <a:off x="13512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3" name="楕円 272"/>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4"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5" name="楕円 274"/>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6" name="テキスト ボックス 275"/>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9" name="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0" name="テキスト ボックス 279"/>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1" name="楕円 280"/>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2" name="テキスト ボックス 281"/>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本市は、本土地域及び飛び地・離島地域による新設合併のため、各支所にもある程度の職員配置が必要</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、類似団体の平均を上回っている。</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分野ごとの軽重によってメリハリをつけ</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、人口</a:t>
          </a:r>
          <a:r>
            <a:rPr kumimoji="1" lang="ja-JP" altLang="en-US" sz="1300">
              <a:solidFill>
                <a:schemeClr val="dk1"/>
              </a:solidFill>
              <a:effectLst/>
              <a:latin typeface="+mn-lt"/>
              <a:ea typeface="+mn-ea"/>
              <a:cs typeface="+mn-cs"/>
            </a:rPr>
            <a:t>推移を注視し人口規模に見合った適正な職員配置に努める。</a:t>
          </a:r>
          <a:endParaRPr kumimoji="1" lang="en-US" altLang="ja-JP" sz="13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82127</xdr:rowOff>
    </xdr:from>
    <xdr:to>
      <xdr:col>81</xdr:col>
      <xdr:colOff>44450</xdr:colOff>
      <xdr:row>63</xdr:row>
      <xdr:rowOff>115449</xdr:rowOff>
    </xdr:to>
    <xdr:cxnSp macro="">
      <xdr:nvCxnSpPr>
        <xdr:cNvPr id="319" name="直線コネクタ 318"/>
        <xdr:cNvCxnSpPr/>
      </xdr:nvCxnSpPr>
      <xdr:spPr>
        <a:xfrm>
          <a:off x="16179800" y="10883477"/>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63742</xdr:rowOff>
    </xdr:from>
    <xdr:to>
      <xdr:col>77</xdr:col>
      <xdr:colOff>44450</xdr:colOff>
      <xdr:row>63</xdr:row>
      <xdr:rowOff>82127</xdr:rowOff>
    </xdr:to>
    <xdr:cxnSp macro="">
      <xdr:nvCxnSpPr>
        <xdr:cNvPr id="322" name="直線コネクタ 321"/>
        <xdr:cNvCxnSpPr/>
      </xdr:nvCxnSpPr>
      <xdr:spPr>
        <a:xfrm>
          <a:off x="15290800" y="108650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38463</xdr:rowOff>
    </xdr:from>
    <xdr:to>
      <xdr:col>72</xdr:col>
      <xdr:colOff>203200</xdr:colOff>
      <xdr:row>63</xdr:row>
      <xdr:rowOff>63742</xdr:rowOff>
    </xdr:to>
    <xdr:cxnSp macro="">
      <xdr:nvCxnSpPr>
        <xdr:cNvPr id="325" name="直線コネクタ 324"/>
        <xdr:cNvCxnSpPr/>
      </xdr:nvCxnSpPr>
      <xdr:spPr>
        <a:xfrm>
          <a:off x="14401800" y="108398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48804</xdr:rowOff>
    </xdr:to>
    <xdr:cxnSp macro="">
      <xdr:nvCxnSpPr>
        <xdr:cNvPr id="328" name="直線コネクタ 327"/>
        <xdr:cNvCxnSpPr/>
      </xdr:nvCxnSpPr>
      <xdr:spPr>
        <a:xfrm flipV="1">
          <a:off x="13512800" y="108398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64649</xdr:rowOff>
    </xdr:from>
    <xdr:to>
      <xdr:col>81</xdr:col>
      <xdr:colOff>95250</xdr:colOff>
      <xdr:row>63</xdr:row>
      <xdr:rowOff>166249</xdr:rowOff>
    </xdr:to>
    <xdr:sp macro="" textlink="">
      <xdr:nvSpPr>
        <xdr:cNvPr id="338" name="楕円 337"/>
        <xdr:cNvSpPr/>
      </xdr:nvSpPr>
      <xdr:spPr>
        <a:xfrm>
          <a:off x="169672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36726</xdr:rowOff>
    </xdr:from>
    <xdr:ext cx="762000" cy="259045"/>
    <xdr:sp macro="" textlink="">
      <xdr:nvSpPr>
        <xdr:cNvPr id="339" name="定員管理の状況該当値テキスト"/>
        <xdr:cNvSpPr txBox="1"/>
      </xdr:nvSpPr>
      <xdr:spPr>
        <a:xfrm>
          <a:off x="17106900" y="108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31327</xdr:rowOff>
    </xdr:from>
    <xdr:to>
      <xdr:col>77</xdr:col>
      <xdr:colOff>95250</xdr:colOff>
      <xdr:row>63</xdr:row>
      <xdr:rowOff>132927</xdr:rowOff>
    </xdr:to>
    <xdr:sp macro="" textlink="">
      <xdr:nvSpPr>
        <xdr:cNvPr id="340" name="楕円 339"/>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117704</xdr:rowOff>
    </xdr:from>
    <xdr:ext cx="736600" cy="259045"/>
    <xdr:sp macro="" textlink="">
      <xdr:nvSpPr>
        <xdr:cNvPr id="341" name="テキスト ボックス 340"/>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12942</xdr:rowOff>
    </xdr:from>
    <xdr:to>
      <xdr:col>73</xdr:col>
      <xdr:colOff>44450</xdr:colOff>
      <xdr:row>63</xdr:row>
      <xdr:rowOff>114542</xdr:rowOff>
    </xdr:to>
    <xdr:sp macro="" textlink="">
      <xdr:nvSpPr>
        <xdr:cNvPr id="342" name="楕円 341"/>
        <xdr:cNvSpPr/>
      </xdr:nvSpPr>
      <xdr:spPr>
        <a:xfrm>
          <a:off x="15240000" y="108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99319</xdr:rowOff>
    </xdr:from>
    <xdr:ext cx="762000" cy="259045"/>
    <xdr:sp macro="" textlink="">
      <xdr:nvSpPr>
        <xdr:cNvPr id="343" name="テキスト ボックス 342"/>
        <xdr:cNvSpPr txBox="1"/>
      </xdr:nvSpPr>
      <xdr:spPr>
        <a:xfrm>
          <a:off x="14909800" y="109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159113</xdr:rowOff>
    </xdr:from>
    <xdr:to>
      <xdr:col>68</xdr:col>
      <xdr:colOff>203200</xdr:colOff>
      <xdr:row>63</xdr:row>
      <xdr:rowOff>89263</xdr:rowOff>
    </xdr:to>
    <xdr:sp macro="" textlink="">
      <xdr:nvSpPr>
        <xdr:cNvPr id="344" name="楕円 343"/>
        <xdr:cNvSpPr/>
      </xdr:nvSpPr>
      <xdr:spPr>
        <a:xfrm>
          <a:off x="14351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74040</xdr:rowOff>
    </xdr:from>
    <xdr:ext cx="762000" cy="259045"/>
    <xdr:sp macro="" textlink="">
      <xdr:nvSpPr>
        <xdr:cNvPr id="345" name="テキスト ボックス 344"/>
        <xdr:cNvSpPr txBox="1"/>
      </xdr:nvSpPr>
      <xdr:spPr>
        <a:xfrm>
          <a:off x="14020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169454</xdr:rowOff>
    </xdr:from>
    <xdr:to>
      <xdr:col>64</xdr:col>
      <xdr:colOff>152400</xdr:colOff>
      <xdr:row>63</xdr:row>
      <xdr:rowOff>99604</xdr:rowOff>
    </xdr:to>
    <xdr:sp macro="" textlink="">
      <xdr:nvSpPr>
        <xdr:cNvPr id="346" name="楕円 345"/>
        <xdr:cNvSpPr/>
      </xdr:nvSpPr>
      <xdr:spPr>
        <a:xfrm>
          <a:off x="13462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84381</xdr:rowOff>
    </xdr:from>
    <xdr:ext cx="762000" cy="259045"/>
    <xdr:sp macro="" textlink="">
      <xdr:nvSpPr>
        <xdr:cNvPr id="347" name="テキスト ボックス 346"/>
        <xdr:cNvSpPr txBox="1"/>
      </xdr:nvSpPr>
      <xdr:spPr>
        <a:xfrm>
          <a:off x="13131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小中学校の耐震化など近年の大型事業の実施により類似団体平均を上回っている。令和３年度は標準財政規模の増加や一部事務組合が起こした地方債の償還が完了したことにより改善している。今後控えている事業の厳選化・重点化を図りつつ、市債の発行にあたっても当該年度の元金償還金以下に抑制するとともに、将来の負担を検証し極力有利な起債を活用するなど公債費の抑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68263</xdr:rowOff>
    </xdr:to>
    <xdr:cxnSp macro="">
      <xdr:nvCxnSpPr>
        <xdr:cNvPr id="381" name="直線コネクタ 380"/>
        <xdr:cNvCxnSpPr/>
      </xdr:nvCxnSpPr>
      <xdr:spPr>
        <a:xfrm flipV="1">
          <a:off x="16179800" y="639783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84349</xdr:rowOff>
    </xdr:to>
    <xdr:cxnSp macro="">
      <xdr:nvCxnSpPr>
        <xdr:cNvPr id="384" name="直線コネクタ 383"/>
        <xdr:cNvCxnSpPr/>
      </xdr:nvCxnSpPr>
      <xdr:spPr>
        <a:xfrm flipV="1">
          <a:off x="15290800" y="64119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84349</xdr:rowOff>
    </xdr:from>
    <xdr:to>
      <xdr:col>72</xdr:col>
      <xdr:colOff>203200</xdr:colOff>
      <xdr:row>37</xdr:row>
      <xdr:rowOff>84349</xdr:rowOff>
    </xdr:to>
    <xdr:cxnSp macro="">
      <xdr:nvCxnSpPr>
        <xdr:cNvPr id="387" name="直線コネクタ 386"/>
        <xdr:cNvCxnSpPr/>
      </xdr:nvCxnSpPr>
      <xdr:spPr>
        <a:xfrm>
          <a:off x="14401800" y="6427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82338</xdr:rowOff>
    </xdr:from>
    <xdr:to>
      <xdr:col>68</xdr:col>
      <xdr:colOff>152400</xdr:colOff>
      <xdr:row>37</xdr:row>
      <xdr:rowOff>84349</xdr:rowOff>
    </xdr:to>
    <xdr:cxnSp macro="">
      <xdr:nvCxnSpPr>
        <xdr:cNvPr id="390" name="直線コネクタ 389"/>
        <xdr:cNvCxnSpPr/>
      </xdr:nvCxnSpPr>
      <xdr:spPr>
        <a:xfrm>
          <a:off x="13512800" y="642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0" name="楕円 399"/>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1"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2" name="楕円 401"/>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3" name="テキスト ボックス 402"/>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4" name="楕円 403"/>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5" name="テキスト ボックス 404"/>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06" name="楕円 405"/>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07" name="テキスト ボックス 406"/>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31538</xdr:rowOff>
    </xdr:from>
    <xdr:to>
      <xdr:col>64</xdr:col>
      <xdr:colOff>152400</xdr:colOff>
      <xdr:row>37</xdr:row>
      <xdr:rowOff>133138</xdr:rowOff>
    </xdr:to>
    <xdr:sp macro="" textlink="">
      <xdr:nvSpPr>
        <xdr:cNvPr id="408" name="楕円 407"/>
        <xdr:cNvSpPr/>
      </xdr:nvSpPr>
      <xdr:spPr>
        <a:xfrm>
          <a:off x="13462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117915</xdr:rowOff>
    </xdr:from>
    <xdr:ext cx="762000" cy="259045"/>
    <xdr:sp macro="" textlink="">
      <xdr:nvSpPr>
        <xdr:cNvPr id="409" name="テキスト ボックス 408"/>
        <xdr:cNvSpPr txBox="1"/>
      </xdr:nvSpPr>
      <xdr:spPr>
        <a:xfrm>
          <a:off x="13131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充当可能基金の増加や</a:t>
          </a:r>
          <a:r>
            <a:rPr lang="ja-JP" altLang="ja-JP" sz="1300">
              <a:solidFill>
                <a:schemeClr val="dk1"/>
              </a:solidFill>
              <a:effectLst/>
              <a:latin typeface="+mn-lt"/>
              <a:ea typeface="+mn-ea"/>
              <a:cs typeface="+mn-cs"/>
            </a:rPr>
            <a:t>地方債の新規発行の抑制により地方債の現在高が減少したこと</a:t>
          </a:r>
          <a:r>
            <a:rPr kumimoji="1" lang="ja-JP" altLang="ja-JP" sz="1300">
              <a:solidFill>
                <a:schemeClr val="dk1"/>
              </a:solidFill>
              <a:effectLst/>
              <a:latin typeface="+mn-lt"/>
              <a:ea typeface="+mn-ea"/>
              <a:cs typeface="+mn-cs"/>
            </a:rPr>
            <a:t>により将来負担比率は前年度に比べ減少している。今後、標準財政規模は減少していく見込みであることから、標準財政規模に見合った支出を心がけていくとともに、引き続き公債費の抑制を図り財政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111481</xdr:rowOff>
    </xdr:from>
    <xdr:to>
      <xdr:col>81</xdr:col>
      <xdr:colOff>44450</xdr:colOff>
      <xdr:row>16</xdr:row>
      <xdr:rowOff>75641</xdr:rowOff>
    </xdr:to>
    <xdr:cxnSp macro="">
      <xdr:nvCxnSpPr>
        <xdr:cNvPr id="441" name="直線コネクタ 440"/>
        <xdr:cNvCxnSpPr/>
      </xdr:nvCxnSpPr>
      <xdr:spPr>
        <a:xfrm flipV="1">
          <a:off x="16179800" y="2683231"/>
          <a:ext cx="8382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75641</xdr:rowOff>
    </xdr:from>
    <xdr:to>
      <xdr:col>77</xdr:col>
      <xdr:colOff>44450</xdr:colOff>
      <xdr:row>16</xdr:row>
      <xdr:rowOff>109423</xdr:rowOff>
    </xdr:to>
    <xdr:cxnSp macro="">
      <xdr:nvCxnSpPr>
        <xdr:cNvPr id="444" name="直線コネクタ 443"/>
        <xdr:cNvCxnSpPr/>
      </xdr:nvCxnSpPr>
      <xdr:spPr>
        <a:xfrm flipV="1">
          <a:off x="15290800" y="281884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91084</xdr:rowOff>
    </xdr:from>
    <xdr:to>
      <xdr:col>72</xdr:col>
      <xdr:colOff>203200</xdr:colOff>
      <xdr:row>16</xdr:row>
      <xdr:rowOff>109423</xdr:rowOff>
    </xdr:to>
    <xdr:cxnSp macro="">
      <xdr:nvCxnSpPr>
        <xdr:cNvPr id="447" name="直線コネクタ 446"/>
        <xdr:cNvCxnSpPr/>
      </xdr:nvCxnSpPr>
      <xdr:spPr>
        <a:xfrm>
          <a:off x="14401800" y="283428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91084</xdr:rowOff>
    </xdr:from>
    <xdr:to>
      <xdr:col>68</xdr:col>
      <xdr:colOff>152400</xdr:colOff>
      <xdr:row>16</xdr:row>
      <xdr:rowOff>91567</xdr:rowOff>
    </xdr:to>
    <xdr:cxnSp macro="">
      <xdr:nvCxnSpPr>
        <xdr:cNvPr id="450" name="直線コネクタ 449"/>
        <xdr:cNvCxnSpPr/>
      </xdr:nvCxnSpPr>
      <xdr:spPr>
        <a:xfrm flipV="1">
          <a:off x="13512800" y="2834284"/>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60681</xdr:rowOff>
    </xdr:from>
    <xdr:to>
      <xdr:col>81</xdr:col>
      <xdr:colOff>95250</xdr:colOff>
      <xdr:row>15</xdr:row>
      <xdr:rowOff>162281</xdr:rowOff>
    </xdr:to>
    <xdr:sp macro="" textlink="">
      <xdr:nvSpPr>
        <xdr:cNvPr id="460" name="楕円 459"/>
        <xdr:cNvSpPr/>
      </xdr:nvSpPr>
      <xdr:spPr>
        <a:xfrm>
          <a:off x="16967200" y="26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32758</xdr:rowOff>
    </xdr:from>
    <xdr:ext cx="762000" cy="259045"/>
    <xdr:sp macro="" textlink="">
      <xdr:nvSpPr>
        <xdr:cNvPr id="461" name="将来負担の状況該当値テキスト"/>
        <xdr:cNvSpPr txBox="1"/>
      </xdr:nvSpPr>
      <xdr:spPr>
        <a:xfrm>
          <a:off x="17106900" y="260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24841</xdr:rowOff>
    </xdr:from>
    <xdr:to>
      <xdr:col>77</xdr:col>
      <xdr:colOff>95250</xdr:colOff>
      <xdr:row>16</xdr:row>
      <xdr:rowOff>126441</xdr:rowOff>
    </xdr:to>
    <xdr:sp macro="" textlink="">
      <xdr:nvSpPr>
        <xdr:cNvPr id="462" name="楕円 461"/>
        <xdr:cNvSpPr/>
      </xdr:nvSpPr>
      <xdr:spPr>
        <a:xfrm>
          <a:off x="16129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111218</xdr:rowOff>
    </xdr:from>
    <xdr:ext cx="736600" cy="259045"/>
    <xdr:sp macro="" textlink="">
      <xdr:nvSpPr>
        <xdr:cNvPr id="463" name="テキスト ボックス 462"/>
        <xdr:cNvSpPr txBox="1"/>
      </xdr:nvSpPr>
      <xdr:spPr>
        <a:xfrm>
          <a:off x="15798800" y="2854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58623</xdr:rowOff>
    </xdr:from>
    <xdr:to>
      <xdr:col>73</xdr:col>
      <xdr:colOff>44450</xdr:colOff>
      <xdr:row>16</xdr:row>
      <xdr:rowOff>160223</xdr:rowOff>
    </xdr:to>
    <xdr:sp macro="" textlink="">
      <xdr:nvSpPr>
        <xdr:cNvPr id="464" name="楕円 463"/>
        <xdr:cNvSpPr/>
      </xdr:nvSpPr>
      <xdr:spPr>
        <a:xfrm>
          <a:off x="15240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145000</xdr:rowOff>
    </xdr:from>
    <xdr:ext cx="762000" cy="259045"/>
    <xdr:sp macro="" textlink="">
      <xdr:nvSpPr>
        <xdr:cNvPr id="465" name="テキスト ボックス 464"/>
        <xdr:cNvSpPr txBox="1"/>
      </xdr:nvSpPr>
      <xdr:spPr>
        <a:xfrm>
          <a:off x="14909800" y="28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40284</xdr:rowOff>
    </xdr:from>
    <xdr:to>
      <xdr:col>68</xdr:col>
      <xdr:colOff>203200</xdr:colOff>
      <xdr:row>16</xdr:row>
      <xdr:rowOff>141884</xdr:rowOff>
    </xdr:to>
    <xdr:sp macro="" textlink="">
      <xdr:nvSpPr>
        <xdr:cNvPr id="466" name="楕円 465"/>
        <xdr:cNvSpPr/>
      </xdr:nvSpPr>
      <xdr:spPr>
        <a:xfrm>
          <a:off x="14351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126661</xdr:rowOff>
    </xdr:from>
    <xdr:ext cx="762000" cy="259045"/>
    <xdr:sp macro="" textlink="">
      <xdr:nvSpPr>
        <xdr:cNvPr id="467" name="テキスト ボックス 466"/>
        <xdr:cNvSpPr txBox="1"/>
      </xdr:nvSpPr>
      <xdr:spPr>
        <a:xfrm>
          <a:off x="14020800" y="28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40767</xdr:rowOff>
    </xdr:from>
    <xdr:to>
      <xdr:col>64</xdr:col>
      <xdr:colOff>152400</xdr:colOff>
      <xdr:row>16</xdr:row>
      <xdr:rowOff>142367</xdr:rowOff>
    </xdr:to>
    <xdr:sp macro="" textlink="">
      <xdr:nvSpPr>
        <xdr:cNvPr id="468" name="楕円 467"/>
        <xdr:cNvSpPr/>
      </xdr:nvSpPr>
      <xdr:spPr>
        <a:xfrm>
          <a:off x="13462000" y="2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127144</xdr:rowOff>
    </xdr:from>
    <xdr:ext cx="762000" cy="259045"/>
    <xdr:sp macro="" textlink="">
      <xdr:nvSpPr>
        <xdr:cNvPr id="469" name="テキスト ボックス 468"/>
        <xdr:cNvSpPr txBox="1"/>
      </xdr:nvSpPr>
      <xdr:spPr>
        <a:xfrm>
          <a:off x="13131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40820</xdr:rowOff>
    </xdr:from>
    <xdr:ext cx="9116786" cy="666751"/>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48394" y="4640034"/>
          <a:ext cx="9116786"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職員数の削減に加え、時間外勤務手当の削減、各種委員の見直しなど経常的な人件費の抑制を継続的に取り組んでいるが、市町村合併により、飛地・離島地域を抱えたことにより地理的要因や合併後の均衡ある発展、更に災害・原子力対策により各支所に一定数の職員配置が必要であ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類似団体平均値をやや上回っている。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人口推移を注視し人口規模に見合った適正な職員配置</a:t>
          </a:r>
          <a:r>
            <a:rPr kumimoji="1" lang="ja-JP" altLang="en-US" sz="1100">
              <a:solidFill>
                <a:schemeClr val="dk1"/>
              </a:solidFill>
              <a:effectLst/>
              <a:latin typeface="+mn-lt"/>
              <a:ea typeface="+mn-ea"/>
              <a:cs typeface="+mn-cs"/>
            </a:rPr>
            <a:t>を行い人件費の削減</a:t>
          </a:r>
          <a:r>
            <a:rPr kumimoji="1" lang="ja-JP" altLang="ja-JP" sz="1100">
              <a:solidFill>
                <a:schemeClr val="dk1"/>
              </a:solidFill>
              <a:effectLst/>
              <a:latin typeface="+mn-lt"/>
              <a:ea typeface="+mn-ea"/>
              <a:cs typeface="+mn-cs"/>
            </a:rPr>
            <a:t>に努める。</a:t>
          </a:r>
          <a:endParaRPr lang="ja-JP" altLang="ja-JP" sz="1100">
            <a:solidFill>
              <a:srgbClr val="FF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50800</xdr:rowOff>
    </xdr:to>
    <xdr:cxnSp macro="">
      <xdr:nvCxnSpPr>
        <xdr:cNvPr id="66" name="直線コネクタ 65"/>
        <xdr:cNvCxnSpPr/>
      </xdr:nvCxnSpPr>
      <xdr:spPr>
        <a:xfrm flipV="1">
          <a:off x="3987800" y="649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50800</xdr:rowOff>
    </xdr:to>
    <xdr:cxnSp macro="">
      <xdr:nvCxnSpPr>
        <xdr:cNvPr id="69" name="直線コネクタ 68"/>
        <xdr:cNvCxnSpPr/>
      </xdr:nvCxnSpPr>
      <xdr:spPr>
        <a:xfrm>
          <a:off x="3098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27940</xdr:rowOff>
    </xdr:to>
    <xdr:cxnSp macro="">
      <xdr:nvCxnSpPr>
        <xdr:cNvPr id="72" name="直線コネクタ 71"/>
        <xdr:cNvCxnSpPr/>
      </xdr:nvCxnSpPr>
      <xdr:spPr>
        <a:xfrm>
          <a:off x="2209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20320</xdr:rowOff>
    </xdr:to>
    <xdr:cxnSp macro="">
      <xdr:nvCxnSpPr>
        <xdr:cNvPr id="75" name="直線コネクタ 74"/>
        <xdr:cNvCxnSpPr/>
      </xdr:nvCxnSpPr>
      <xdr:spPr>
        <a:xfrm>
          <a:off x="1320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事務事業の見直しや枠配分予算の設定により需用費の削減や一部委託料の圧縮</a:t>
          </a:r>
          <a:r>
            <a:rPr kumimoji="1" lang="ja-JP" altLang="en-US" sz="1100">
              <a:solidFill>
                <a:schemeClr val="dk1"/>
              </a:solidFill>
              <a:effectLst/>
              <a:latin typeface="+mn-lt"/>
              <a:ea typeface="+mn-ea"/>
              <a:cs typeface="+mn-cs"/>
            </a:rPr>
            <a:t>が図られ</a:t>
          </a:r>
          <a:r>
            <a:rPr kumimoji="1" lang="ja-JP" altLang="ja-JP" sz="1100">
              <a:solidFill>
                <a:schemeClr val="dk1"/>
              </a:solidFill>
              <a:effectLst/>
              <a:latin typeface="+mn-lt"/>
              <a:ea typeface="+mn-ea"/>
              <a:cs typeface="+mn-cs"/>
            </a:rPr>
            <a:t>類似団体平均値を下回ってきている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経常的な維持管理経費と公共施設の維持の総合的なバランスを保ちながら必要最小限の経費に努める。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146050</xdr:rowOff>
    </xdr:to>
    <xdr:cxnSp macro="">
      <xdr:nvCxnSpPr>
        <xdr:cNvPr id="127" name="直線コネクタ 126"/>
        <xdr:cNvCxnSpPr/>
      </xdr:nvCxnSpPr>
      <xdr:spPr>
        <a:xfrm flipV="1">
          <a:off x="15671800" y="2616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18</xdr:row>
      <xdr:rowOff>63500</xdr:rowOff>
    </xdr:to>
    <xdr:cxnSp macro="">
      <xdr:nvCxnSpPr>
        <xdr:cNvPr id="130" name="直線コネクタ 129"/>
        <xdr:cNvCxnSpPr/>
      </xdr:nvCxnSpPr>
      <xdr:spPr>
        <a:xfrm flipV="1">
          <a:off x="14782800" y="27178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63500</xdr:rowOff>
    </xdr:to>
    <xdr:cxnSp macro="">
      <xdr:nvCxnSpPr>
        <xdr:cNvPr id="133" name="直線コネクタ 132"/>
        <xdr:cNvCxnSpPr/>
      </xdr:nvCxnSpPr>
      <xdr:spPr>
        <a:xfrm>
          <a:off x="13893800" y="306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17</xdr:row>
      <xdr:rowOff>146050</xdr:rowOff>
    </xdr:to>
    <xdr:cxnSp macro="">
      <xdr:nvCxnSpPr>
        <xdr:cNvPr id="136" name="直線コネクタ 135"/>
        <xdr:cNvCxnSpPr/>
      </xdr:nvCxnSpPr>
      <xdr:spPr>
        <a:xfrm>
          <a:off x="13004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障害者等の自立支援事業に関する事業所の設立や制度の周知が図られ多様なサービスの提供に対する利用の増加や介護・訓練等の給付費の増加がみられる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生活困窮者への就労支援及び就労相談、家計改善相談業務のサポート体制の充実</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成果</a:t>
          </a:r>
          <a:r>
            <a:rPr kumimoji="1" lang="ja-JP" altLang="en-US" sz="1100">
              <a:solidFill>
                <a:schemeClr val="dk1"/>
              </a:solidFill>
              <a:effectLst/>
              <a:latin typeface="+mn-lt"/>
              <a:ea typeface="+mn-ea"/>
              <a:cs typeface="+mn-cs"/>
            </a:rPr>
            <a:t>により、以前は県内で高い水準だっにあった</a:t>
          </a:r>
          <a:r>
            <a:rPr kumimoji="1" lang="ja-JP" altLang="ja-JP" sz="1100">
              <a:solidFill>
                <a:schemeClr val="dk1"/>
              </a:solidFill>
              <a:effectLst/>
              <a:latin typeface="+mn-lt"/>
              <a:ea typeface="+mn-ea"/>
              <a:cs typeface="+mn-cs"/>
            </a:rPr>
            <a:t>生活保護受給者比率は</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低下して</a:t>
          </a:r>
          <a:r>
            <a:rPr kumimoji="1" lang="ja-JP" altLang="en-US" sz="1100">
              <a:solidFill>
                <a:schemeClr val="dk1"/>
              </a:solidFill>
              <a:effectLst/>
              <a:latin typeface="+mn-lt"/>
              <a:ea typeface="+mn-ea"/>
              <a:cs typeface="+mn-cs"/>
            </a:rPr>
            <a:t>きて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サポート体制の充実等により受給率を下げることで扶助費の抑制を図る。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12700</xdr:rowOff>
    </xdr:to>
    <xdr:cxnSp macro="">
      <xdr:nvCxnSpPr>
        <xdr:cNvPr id="188" name="直線コネクタ 187"/>
        <xdr:cNvCxnSpPr/>
      </xdr:nvCxnSpPr>
      <xdr:spPr>
        <a:xfrm>
          <a:off x="3987800" y="9906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38100</xdr:rowOff>
    </xdr:to>
    <xdr:cxnSp macro="">
      <xdr:nvCxnSpPr>
        <xdr:cNvPr id="191" name="直線コネクタ 190"/>
        <xdr:cNvCxnSpPr/>
      </xdr:nvCxnSpPr>
      <xdr:spPr>
        <a:xfrm flipV="1">
          <a:off x="3098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38100</xdr:rowOff>
    </xdr:to>
    <xdr:cxnSp macro="">
      <xdr:nvCxnSpPr>
        <xdr:cNvPr id="194" name="直線コネクタ 193"/>
        <xdr:cNvCxnSpPr/>
      </xdr:nvCxnSpPr>
      <xdr:spPr>
        <a:xfrm>
          <a:off x="2209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7" name="直線コネクタ 196"/>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9" name="楕円 208"/>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0" name="テキスト ボックス 209"/>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類似団体平均値を下回っているが、診療所事業などの特別会計への繰出金が外来患者</a:t>
          </a:r>
          <a:r>
            <a:rPr kumimoji="1" lang="ja-JP" altLang="en-US" sz="1100">
              <a:solidFill>
                <a:schemeClr val="dk1"/>
              </a:solidFill>
              <a:effectLst/>
              <a:latin typeface="+mn-lt"/>
              <a:ea typeface="+mn-ea"/>
              <a:cs typeface="+mn-cs"/>
            </a:rPr>
            <a:t>及び入所者</a:t>
          </a:r>
          <a:r>
            <a:rPr kumimoji="1" lang="ja-JP" altLang="ja-JP" sz="1100">
              <a:solidFill>
                <a:schemeClr val="dk1"/>
              </a:solidFill>
              <a:effectLst/>
              <a:latin typeface="+mn-lt"/>
              <a:ea typeface="+mn-ea"/>
              <a:cs typeface="+mn-cs"/>
            </a:rPr>
            <a:t>の減少等により増加傾向にある。</a:t>
          </a:r>
          <a:r>
            <a:rPr kumimoji="1" lang="ja-JP" altLang="en-US" sz="1100">
              <a:solidFill>
                <a:schemeClr val="dk1"/>
              </a:solidFill>
              <a:effectLst/>
              <a:latin typeface="+mn-lt"/>
              <a:ea typeface="+mn-ea"/>
              <a:cs typeface="+mn-cs"/>
            </a:rPr>
            <a:t>今後は診療所事業については患者数の確保に向けた取り組みを検討し</a:t>
          </a:r>
          <a:r>
            <a:rPr kumimoji="1" lang="ja-JP" altLang="ja-JP" sz="1100">
              <a:solidFill>
                <a:schemeClr val="dk1"/>
              </a:solidFill>
              <a:effectLst/>
              <a:latin typeface="+mn-lt"/>
              <a:ea typeface="+mn-ea"/>
              <a:cs typeface="+mn-cs"/>
            </a:rPr>
            <a:t>経営基盤の安定化を図</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普通会計の負担を減らしていくよう努める。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54</xdr:row>
      <xdr:rowOff>153126</xdr:rowOff>
    </xdr:to>
    <xdr:cxnSp macro="">
      <xdr:nvCxnSpPr>
        <xdr:cNvPr id="251" name="直線コネクタ 250"/>
        <xdr:cNvCxnSpPr/>
      </xdr:nvCxnSpPr>
      <xdr:spPr>
        <a:xfrm flipV="1">
          <a:off x="15671800" y="9404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55</xdr:row>
      <xdr:rowOff>27396</xdr:rowOff>
    </xdr:to>
    <xdr:cxnSp macro="">
      <xdr:nvCxnSpPr>
        <xdr:cNvPr id="254" name="直線コネクタ 253"/>
        <xdr:cNvCxnSpPr/>
      </xdr:nvCxnSpPr>
      <xdr:spPr>
        <a:xfrm flipV="1">
          <a:off x="14782800" y="9411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60053</xdr:rowOff>
    </xdr:to>
    <xdr:cxnSp macro="">
      <xdr:nvCxnSpPr>
        <xdr:cNvPr id="257" name="直線コネクタ 256"/>
        <xdr:cNvCxnSpPr/>
      </xdr:nvCxnSpPr>
      <xdr:spPr>
        <a:xfrm flipV="1">
          <a:off x="13893800" y="9457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164556</xdr:rowOff>
    </xdr:to>
    <xdr:cxnSp macro="">
      <xdr:nvCxnSpPr>
        <xdr:cNvPr id="260" name="直線コネクタ 259"/>
        <xdr:cNvCxnSpPr/>
      </xdr:nvCxnSpPr>
      <xdr:spPr>
        <a:xfrm flipV="1">
          <a:off x="13004800" y="94898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102326</xdr:rowOff>
    </xdr:from>
    <xdr:to>
      <xdr:col>78</xdr:col>
      <xdr:colOff>120650</xdr:colOff>
      <xdr:row>55</xdr:row>
      <xdr:rowOff>32476</xdr:rowOff>
    </xdr:to>
    <xdr:sp macro="" textlink="">
      <xdr:nvSpPr>
        <xdr:cNvPr id="272" name="楕円 271"/>
        <xdr:cNvSpPr/>
      </xdr:nvSpPr>
      <xdr:spPr>
        <a:xfrm>
          <a:off x="15621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42653</xdr:rowOff>
    </xdr:from>
    <xdr:ext cx="736600" cy="259045"/>
    <xdr:sp macro="" textlink="">
      <xdr:nvSpPr>
        <xdr:cNvPr id="273" name="テキスト ボックス 272"/>
        <xdr:cNvSpPr txBox="1"/>
      </xdr:nvSpPr>
      <xdr:spPr>
        <a:xfrm>
          <a:off x="15290800" y="91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4" name="楕円 273"/>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5" name="テキスト ボックス 274"/>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6" name="楕円 275"/>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7" name="テキスト ボックス 276"/>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類似団体平均値を０．５％下回っているが、今後老朽化した水道施設の維持管理や更新による水道事業に対する補助金の増加が予想される。引き続き</a:t>
          </a:r>
          <a:r>
            <a:rPr kumimoji="1" lang="ja-JP" altLang="ja-JP" sz="1100">
              <a:solidFill>
                <a:schemeClr val="dk1"/>
              </a:solidFill>
              <a:effectLst/>
              <a:latin typeface="+mn-lt"/>
              <a:ea typeface="+mn-ea"/>
              <a:cs typeface="+mn-cs"/>
            </a:rPr>
            <a:t>優先度を勘案しながら補助金等の見直しを進めるとともに、適正かつ効果的な補助金交付に努める。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19558</xdr:rowOff>
    </xdr:to>
    <xdr:cxnSp macro="">
      <xdr:nvCxnSpPr>
        <xdr:cNvPr id="309" name="直線コネクタ 308"/>
        <xdr:cNvCxnSpPr/>
      </xdr:nvCxnSpPr>
      <xdr:spPr>
        <a:xfrm flipV="1">
          <a:off x="15671800" y="62809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2" name="直線コネクタ 311"/>
        <xdr:cNvCxnSpPr/>
      </xdr:nvCxnSpPr>
      <xdr:spPr>
        <a:xfrm flipV="1">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115570</xdr:rowOff>
    </xdr:to>
    <xdr:cxnSp macro="">
      <xdr:nvCxnSpPr>
        <xdr:cNvPr id="315" name="直線コネクタ 314"/>
        <xdr:cNvCxnSpPr/>
      </xdr:nvCxnSpPr>
      <xdr:spPr>
        <a:xfrm flipV="1">
          <a:off x="13893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115570</xdr:rowOff>
    </xdr:to>
    <xdr:cxnSp macro="">
      <xdr:nvCxnSpPr>
        <xdr:cNvPr id="318" name="直線コネクタ 317"/>
        <xdr:cNvCxnSpPr/>
      </xdr:nvCxnSpPr>
      <xdr:spPr>
        <a:xfrm>
          <a:off x="13004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2" name="楕円 331"/>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3" name="テキスト ボックス 33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6" name="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年度から実施してきた繰上償還及び新発債の抑制の効果により徐々に改善してきた</a:t>
          </a:r>
          <a:r>
            <a:rPr kumimoji="1" lang="ja-JP" altLang="en-US" sz="1100">
              <a:solidFill>
                <a:schemeClr val="dk1"/>
              </a:solidFill>
              <a:effectLst/>
              <a:latin typeface="+mn-lt"/>
              <a:ea typeface="+mn-ea"/>
              <a:cs typeface="+mn-cs"/>
            </a:rPr>
            <a:t>。引</a:t>
          </a:r>
          <a:r>
            <a:rPr kumimoji="1" lang="ja-JP" altLang="ja-JP" sz="1100">
              <a:solidFill>
                <a:schemeClr val="dk1"/>
              </a:solidFill>
              <a:effectLst/>
              <a:latin typeface="+mn-lt"/>
              <a:ea typeface="+mn-ea"/>
              <a:cs typeface="+mn-cs"/>
            </a:rPr>
            <a:t>き続き事業の厳選・重点化を図りつつ、市債の発行に当たっても年度間の平準化を図り圧縮に努める。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8128</xdr:rowOff>
    </xdr:to>
    <xdr:cxnSp macro="">
      <xdr:nvCxnSpPr>
        <xdr:cNvPr id="367" name="直線コネクタ 366"/>
        <xdr:cNvCxnSpPr/>
      </xdr:nvCxnSpPr>
      <xdr:spPr>
        <a:xfrm flipV="1">
          <a:off x="3987800" y="13020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49276</xdr:rowOff>
    </xdr:to>
    <xdr:cxnSp macro="">
      <xdr:nvCxnSpPr>
        <xdr:cNvPr id="370" name="直線コネクタ 369"/>
        <xdr:cNvCxnSpPr/>
      </xdr:nvCxnSpPr>
      <xdr:spPr>
        <a:xfrm flipV="1">
          <a:off x="3098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28702</xdr:rowOff>
    </xdr:from>
    <xdr:to>
      <xdr:col>15</xdr:col>
      <xdr:colOff>98425</xdr:colOff>
      <xdr:row>76</xdr:row>
      <xdr:rowOff>49276</xdr:rowOff>
    </xdr:to>
    <xdr:cxnSp macro="">
      <xdr:nvCxnSpPr>
        <xdr:cNvPr id="373" name="直線コネクタ 372"/>
        <xdr:cNvCxnSpPr/>
      </xdr:nvCxnSpPr>
      <xdr:spPr>
        <a:xfrm>
          <a:off x="2209800" y="130589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28702</xdr:rowOff>
    </xdr:to>
    <xdr:cxnSp macro="">
      <xdr:nvCxnSpPr>
        <xdr:cNvPr id="376" name="直線コネクタ 375"/>
        <xdr:cNvCxnSpPr/>
      </xdr:nvCxnSpPr>
      <xdr:spPr>
        <a:xfrm>
          <a:off x="1320800" y="13056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8" name="楕円 387"/>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43705</xdr:rowOff>
    </xdr:from>
    <xdr:ext cx="736600" cy="259045"/>
    <xdr:sp macro="" textlink="">
      <xdr:nvSpPr>
        <xdr:cNvPr id="389" name="テキスト ボックス 388"/>
        <xdr:cNvSpPr txBox="1"/>
      </xdr:nvSpPr>
      <xdr:spPr>
        <a:xfrm>
          <a:off x="3606800" y="1307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0" name="楕円 389"/>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84853</xdr:rowOff>
    </xdr:from>
    <xdr:ext cx="762000" cy="259045"/>
    <xdr:sp macro="" textlink="">
      <xdr:nvSpPr>
        <xdr:cNvPr id="391" name="テキスト ボックス 390"/>
        <xdr:cNvSpPr txBox="1"/>
      </xdr:nvSpPr>
      <xdr:spPr>
        <a:xfrm>
          <a:off x="2717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149352</xdr:rowOff>
    </xdr:from>
    <xdr:to>
      <xdr:col>11</xdr:col>
      <xdr:colOff>60325</xdr:colOff>
      <xdr:row>76</xdr:row>
      <xdr:rowOff>79502</xdr:rowOff>
    </xdr:to>
    <xdr:sp macro="" textlink="">
      <xdr:nvSpPr>
        <xdr:cNvPr id="392" name="楕円 391"/>
        <xdr:cNvSpPr/>
      </xdr:nvSpPr>
      <xdr:spPr>
        <a:xfrm>
          <a:off x="2159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64279</xdr:rowOff>
    </xdr:from>
    <xdr:ext cx="762000" cy="259045"/>
    <xdr:sp macro="" textlink="">
      <xdr:nvSpPr>
        <xdr:cNvPr id="393" name="テキスト ボックス 392"/>
        <xdr:cNvSpPr txBox="1"/>
      </xdr:nvSpPr>
      <xdr:spPr>
        <a:xfrm>
          <a:off x="1828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4" name="楕円 393"/>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61992</xdr:rowOff>
    </xdr:from>
    <xdr:ext cx="762000" cy="259045"/>
    <xdr:sp macro="" textlink="">
      <xdr:nvSpPr>
        <xdr:cNvPr id="395" name="テキスト ボックス 394"/>
        <xdr:cNvSpPr txBox="1"/>
      </xdr:nvSpPr>
      <xdr:spPr>
        <a:xfrm>
          <a:off x="939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a:t>
          </a:r>
          <a:r>
            <a:rPr kumimoji="1" lang="ja-JP" altLang="en-US" sz="1100">
              <a:solidFill>
                <a:schemeClr val="dk1"/>
              </a:solidFill>
              <a:effectLst/>
              <a:latin typeface="+mn-lt"/>
              <a:ea typeface="+mn-ea"/>
              <a:cs typeface="+mn-cs"/>
            </a:rPr>
            <a:t>市独自の</a:t>
          </a:r>
          <a:r>
            <a:rPr kumimoji="1" lang="ja-JP" altLang="ja-JP" sz="1100">
              <a:solidFill>
                <a:schemeClr val="dk1"/>
              </a:solidFill>
              <a:effectLst/>
              <a:latin typeface="+mn-lt"/>
              <a:ea typeface="+mn-ea"/>
              <a:cs typeface="+mn-cs"/>
            </a:rPr>
            <a:t>子育て支援に関する政策</a:t>
          </a:r>
          <a:r>
            <a:rPr kumimoji="1" lang="ja-JP" altLang="en-US" sz="1100">
              <a:solidFill>
                <a:schemeClr val="dk1"/>
              </a:solidFill>
              <a:effectLst/>
              <a:latin typeface="+mn-lt"/>
              <a:ea typeface="+mn-ea"/>
              <a:cs typeface="+mn-cs"/>
            </a:rPr>
            <a:t>の充実を図っており、また</a:t>
          </a:r>
          <a:r>
            <a:rPr kumimoji="1" lang="ja-JP" altLang="ja-JP" sz="1100">
              <a:solidFill>
                <a:schemeClr val="dk1"/>
              </a:solidFill>
              <a:effectLst/>
              <a:latin typeface="+mn-lt"/>
              <a:ea typeface="+mn-ea"/>
              <a:cs typeface="+mn-cs"/>
            </a:rPr>
            <a:t>一部事務組合への負担金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障害者等への給付費、診療所事業や介護保険事業などの特別会計への繰出金</a:t>
          </a:r>
          <a:r>
            <a:rPr kumimoji="1" lang="ja-JP" altLang="en-US" sz="1100">
              <a:solidFill>
                <a:schemeClr val="dk1"/>
              </a:solidFill>
              <a:effectLst/>
              <a:latin typeface="+mn-lt"/>
              <a:ea typeface="+mn-ea"/>
              <a:cs typeface="+mn-cs"/>
            </a:rPr>
            <a:t>が増加傾向にある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事務事業の見直しや枠配分予算の設定等による物件費の抑制や人件費の削減に努め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特別会計については</a:t>
          </a:r>
          <a:r>
            <a:rPr kumimoji="1" lang="ja-JP" altLang="ja-JP" sz="1100">
              <a:solidFill>
                <a:schemeClr val="dk1"/>
              </a:solidFill>
              <a:effectLst/>
              <a:latin typeface="+mn-lt"/>
              <a:ea typeface="+mn-ea"/>
              <a:cs typeface="+mn-cs"/>
            </a:rPr>
            <a:t>経営基盤の安定化を図り、普通会計の負担を減らしていくように努める。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10413</xdr:rowOff>
    </xdr:to>
    <xdr:cxnSp macro="">
      <xdr:nvCxnSpPr>
        <xdr:cNvPr id="426" name="直線コネクタ 425"/>
        <xdr:cNvCxnSpPr/>
      </xdr:nvCxnSpPr>
      <xdr:spPr>
        <a:xfrm flipV="1">
          <a:off x="15671800" y="13408661"/>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80</xdr:row>
      <xdr:rowOff>85852</xdr:rowOff>
    </xdr:to>
    <xdr:cxnSp macro="">
      <xdr:nvCxnSpPr>
        <xdr:cNvPr id="429" name="直線コネクタ 428"/>
        <xdr:cNvCxnSpPr/>
      </xdr:nvCxnSpPr>
      <xdr:spPr>
        <a:xfrm flipV="1">
          <a:off x="14782800" y="13554963"/>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104139</xdr:rowOff>
    </xdr:to>
    <xdr:cxnSp macro="">
      <xdr:nvCxnSpPr>
        <xdr:cNvPr id="432" name="直線コネクタ 431"/>
        <xdr:cNvCxnSpPr/>
      </xdr:nvCxnSpPr>
      <xdr:spPr>
        <a:xfrm flipV="1">
          <a:off x="13893800" y="13801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80</xdr:row>
      <xdr:rowOff>104139</xdr:rowOff>
    </xdr:to>
    <xdr:cxnSp macro="">
      <xdr:nvCxnSpPr>
        <xdr:cNvPr id="435" name="直線コネクタ 434"/>
        <xdr:cNvCxnSpPr/>
      </xdr:nvCxnSpPr>
      <xdr:spPr>
        <a:xfrm>
          <a:off x="13004800" y="137698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5" name="楕円 44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46"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7" name="楕円 446"/>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71390</xdr:rowOff>
    </xdr:from>
    <xdr:ext cx="736600" cy="259045"/>
    <xdr:sp macro="" textlink="">
      <xdr:nvSpPr>
        <xdr:cNvPr id="448" name="テキスト ボックス 447"/>
        <xdr:cNvSpPr txBox="1"/>
      </xdr:nvSpPr>
      <xdr:spPr>
        <a:xfrm>
          <a:off x="15290800" y="1327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49" name="楕円 448"/>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0" name="テキスト ボックス 449"/>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51" name="楕円 450"/>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52" name="テキスト ボックス 451"/>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xdr:rowOff>
    </xdr:from>
    <xdr:to>
      <xdr:col>65</xdr:col>
      <xdr:colOff>53975</xdr:colOff>
      <xdr:row>80</xdr:row>
      <xdr:rowOff>104648</xdr:rowOff>
    </xdr:to>
    <xdr:sp macro="" textlink="">
      <xdr:nvSpPr>
        <xdr:cNvPr id="453" name="楕円 452"/>
        <xdr:cNvSpPr/>
      </xdr:nvSpPr>
      <xdr:spPr>
        <a:xfrm>
          <a:off x="12954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89425</xdr:rowOff>
    </xdr:from>
    <xdr:ext cx="762000" cy="259045"/>
    <xdr:sp macro="" textlink="">
      <xdr:nvSpPr>
        <xdr:cNvPr id="454" name="テキスト ボックス 453"/>
        <xdr:cNvSpPr txBox="1"/>
      </xdr:nvSpPr>
      <xdr:spPr>
        <a:xfrm>
          <a:off x="12623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29832</xdr:rowOff>
    </xdr:from>
    <xdr:to>
      <xdr:col>29</xdr:col>
      <xdr:colOff>127000</xdr:colOff>
      <xdr:row>14</xdr:row>
      <xdr:rowOff>57099</xdr:rowOff>
    </xdr:to>
    <xdr:cxnSp macro="">
      <xdr:nvCxnSpPr>
        <xdr:cNvPr id="50" name="直線コネクタ 49"/>
        <xdr:cNvCxnSpPr/>
      </xdr:nvCxnSpPr>
      <xdr:spPr bwMode="auto">
        <a:xfrm flipV="1">
          <a:off x="5003800" y="2477757"/>
          <a:ext cx="6477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57099</xdr:rowOff>
    </xdr:from>
    <xdr:to>
      <xdr:col>26</xdr:col>
      <xdr:colOff>50800</xdr:colOff>
      <xdr:row>14</xdr:row>
      <xdr:rowOff>76759</xdr:rowOff>
    </xdr:to>
    <xdr:cxnSp macro="">
      <xdr:nvCxnSpPr>
        <xdr:cNvPr id="53" name="直線コネクタ 52"/>
        <xdr:cNvCxnSpPr/>
      </xdr:nvCxnSpPr>
      <xdr:spPr bwMode="auto">
        <a:xfrm flipV="1">
          <a:off x="4305300" y="2505024"/>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76759</xdr:rowOff>
    </xdr:from>
    <xdr:to>
      <xdr:col>22</xdr:col>
      <xdr:colOff>114300</xdr:colOff>
      <xdr:row>14</xdr:row>
      <xdr:rowOff>108331</xdr:rowOff>
    </xdr:to>
    <xdr:cxnSp macro="">
      <xdr:nvCxnSpPr>
        <xdr:cNvPr id="56" name="直線コネクタ 55"/>
        <xdr:cNvCxnSpPr/>
      </xdr:nvCxnSpPr>
      <xdr:spPr bwMode="auto">
        <a:xfrm flipV="1">
          <a:off x="3606800" y="2524684"/>
          <a:ext cx="698500" cy="3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108331</xdr:rowOff>
    </xdr:from>
    <xdr:to>
      <xdr:col>18</xdr:col>
      <xdr:colOff>177800</xdr:colOff>
      <xdr:row>14</xdr:row>
      <xdr:rowOff>145999</xdr:rowOff>
    </xdr:to>
    <xdr:cxnSp macro="">
      <xdr:nvCxnSpPr>
        <xdr:cNvPr id="59" name="直線コネクタ 58"/>
        <xdr:cNvCxnSpPr/>
      </xdr:nvCxnSpPr>
      <xdr:spPr bwMode="auto">
        <a:xfrm flipV="1">
          <a:off x="2908300" y="2556256"/>
          <a:ext cx="6985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150482</xdr:rowOff>
    </xdr:from>
    <xdr:to>
      <xdr:col>29</xdr:col>
      <xdr:colOff>177800</xdr:colOff>
      <xdr:row>14</xdr:row>
      <xdr:rowOff>80632</xdr:rowOff>
    </xdr:to>
    <xdr:sp macro="" textlink="">
      <xdr:nvSpPr>
        <xdr:cNvPr id="69" name="楕円 68"/>
        <xdr:cNvSpPr/>
      </xdr:nvSpPr>
      <xdr:spPr bwMode="auto">
        <a:xfrm>
          <a:off x="5600700" y="242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167009</xdr:rowOff>
    </xdr:from>
    <xdr:ext cx="762000" cy="259045"/>
    <xdr:sp macro="" textlink="">
      <xdr:nvSpPr>
        <xdr:cNvPr id="70" name="人口1人当たり決算額の推移該当値テキスト130"/>
        <xdr:cNvSpPr txBox="1"/>
      </xdr:nvSpPr>
      <xdr:spPr>
        <a:xfrm>
          <a:off x="5740400" y="22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6299</xdr:rowOff>
    </xdr:from>
    <xdr:to>
      <xdr:col>26</xdr:col>
      <xdr:colOff>101600</xdr:colOff>
      <xdr:row>14</xdr:row>
      <xdr:rowOff>107899</xdr:rowOff>
    </xdr:to>
    <xdr:sp macro="" textlink="">
      <xdr:nvSpPr>
        <xdr:cNvPr id="71" name="楕円 70"/>
        <xdr:cNvSpPr/>
      </xdr:nvSpPr>
      <xdr:spPr bwMode="auto">
        <a:xfrm>
          <a:off x="4953000" y="245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118076</xdr:rowOff>
    </xdr:from>
    <xdr:ext cx="736600" cy="259045"/>
    <xdr:sp macro="" textlink="">
      <xdr:nvSpPr>
        <xdr:cNvPr id="72" name="テキスト ボックス 71"/>
        <xdr:cNvSpPr txBox="1"/>
      </xdr:nvSpPr>
      <xdr:spPr>
        <a:xfrm>
          <a:off x="4622800" y="222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25959</xdr:rowOff>
    </xdr:from>
    <xdr:to>
      <xdr:col>22</xdr:col>
      <xdr:colOff>165100</xdr:colOff>
      <xdr:row>14</xdr:row>
      <xdr:rowOff>127559</xdr:rowOff>
    </xdr:to>
    <xdr:sp macro="" textlink="">
      <xdr:nvSpPr>
        <xdr:cNvPr id="73" name="楕円 72"/>
        <xdr:cNvSpPr/>
      </xdr:nvSpPr>
      <xdr:spPr bwMode="auto">
        <a:xfrm>
          <a:off x="4254500" y="24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137736</xdr:rowOff>
    </xdr:from>
    <xdr:ext cx="762000" cy="259045"/>
    <xdr:sp macro="" textlink="">
      <xdr:nvSpPr>
        <xdr:cNvPr id="74" name="テキスト ボックス 73"/>
        <xdr:cNvSpPr txBox="1"/>
      </xdr:nvSpPr>
      <xdr:spPr>
        <a:xfrm>
          <a:off x="3924300" y="22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57531</xdr:rowOff>
    </xdr:from>
    <xdr:to>
      <xdr:col>19</xdr:col>
      <xdr:colOff>38100</xdr:colOff>
      <xdr:row>14</xdr:row>
      <xdr:rowOff>159131</xdr:rowOff>
    </xdr:to>
    <xdr:sp macro="" textlink="">
      <xdr:nvSpPr>
        <xdr:cNvPr id="75" name="楕円 74"/>
        <xdr:cNvSpPr/>
      </xdr:nvSpPr>
      <xdr:spPr bwMode="auto">
        <a:xfrm>
          <a:off x="3556000" y="25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169308</xdr:rowOff>
    </xdr:from>
    <xdr:ext cx="762000" cy="259045"/>
    <xdr:sp macro="" textlink="">
      <xdr:nvSpPr>
        <xdr:cNvPr id="76" name="テキスト ボックス 75"/>
        <xdr:cNvSpPr txBox="1"/>
      </xdr:nvSpPr>
      <xdr:spPr>
        <a:xfrm>
          <a:off x="3225800" y="227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95199</xdr:rowOff>
    </xdr:from>
    <xdr:to>
      <xdr:col>15</xdr:col>
      <xdr:colOff>101600</xdr:colOff>
      <xdr:row>15</xdr:row>
      <xdr:rowOff>25349</xdr:rowOff>
    </xdr:to>
    <xdr:sp macro="" textlink="">
      <xdr:nvSpPr>
        <xdr:cNvPr id="77" name="楕円 76"/>
        <xdr:cNvSpPr/>
      </xdr:nvSpPr>
      <xdr:spPr bwMode="auto">
        <a:xfrm>
          <a:off x="2857500" y="254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35526</xdr:rowOff>
    </xdr:from>
    <xdr:ext cx="762000" cy="259045"/>
    <xdr:sp macro="" textlink="">
      <xdr:nvSpPr>
        <xdr:cNvPr id="78" name="テキスト ボックス 77"/>
        <xdr:cNvSpPr txBox="1"/>
      </xdr:nvSpPr>
      <xdr:spPr>
        <a:xfrm>
          <a:off x="2527300" y="23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278905</xdr:rowOff>
    </xdr:from>
    <xdr:to>
      <xdr:col>29</xdr:col>
      <xdr:colOff>127000</xdr:colOff>
      <xdr:row>37</xdr:row>
      <xdr:rowOff>291947</xdr:rowOff>
    </xdr:to>
    <xdr:cxnSp macro="">
      <xdr:nvCxnSpPr>
        <xdr:cNvPr id="112" name="直線コネクタ 111"/>
        <xdr:cNvCxnSpPr/>
      </xdr:nvCxnSpPr>
      <xdr:spPr bwMode="auto">
        <a:xfrm flipV="1">
          <a:off x="5003800" y="7403605"/>
          <a:ext cx="647700" cy="1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263682</xdr:rowOff>
    </xdr:from>
    <xdr:ext cx="762000" cy="259045"/>
    <xdr:sp macro="" textlink="">
      <xdr:nvSpPr>
        <xdr:cNvPr id="113" name="人口1人当たり決算額の推移平均値テキスト445"/>
        <xdr:cNvSpPr txBox="1"/>
      </xdr:nvSpPr>
      <xdr:spPr>
        <a:xfrm>
          <a:off x="5740400" y="738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287900</xdr:rowOff>
    </xdr:from>
    <xdr:to>
      <xdr:col>26</xdr:col>
      <xdr:colOff>50800</xdr:colOff>
      <xdr:row>37</xdr:row>
      <xdr:rowOff>291947</xdr:rowOff>
    </xdr:to>
    <xdr:cxnSp macro="">
      <xdr:nvCxnSpPr>
        <xdr:cNvPr id="115" name="直線コネクタ 114"/>
        <xdr:cNvCxnSpPr/>
      </xdr:nvCxnSpPr>
      <xdr:spPr bwMode="auto">
        <a:xfrm>
          <a:off x="4305300" y="7412600"/>
          <a:ext cx="698500" cy="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274820</xdr:rowOff>
    </xdr:from>
    <xdr:to>
      <xdr:col>22</xdr:col>
      <xdr:colOff>114300</xdr:colOff>
      <xdr:row>37</xdr:row>
      <xdr:rowOff>287900</xdr:rowOff>
    </xdr:to>
    <xdr:cxnSp macro="">
      <xdr:nvCxnSpPr>
        <xdr:cNvPr id="118" name="直線コネクタ 117"/>
        <xdr:cNvCxnSpPr/>
      </xdr:nvCxnSpPr>
      <xdr:spPr bwMode="auto">
        <a:xfrm>
          <a:off x="3606800" y="7399520"/>
          <a:ext cx="698500" cy="1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274820</xdr:rowOff>
    </xdr:from>
    <xdr:to>
      <xdr:col>18</xdr:col>
      <xdr:colOff>177800</xdr:colOff>
      <xdr:row>37</xdr:row>
      <xdr:rowOff>279103</xdr:rowOff>
    </xdr:to>
    <xdr:cxnSp macro="">
      <xdr:nvCxnSpPr>
        <xdr:cNvPr id="121" name="直線コネクタ 120"/>
        <xdr:cNvCxnSpPr/>
      </xdr:nvCxnSpPr>
      <xdr:spPr bwMode="auto">
        <a:xfrm flipV="1">
          <a:off x="2908300" y="7399520"/>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228105</xdr:rowOff>
    </xdr:from>
    <xdr:to>
      <xdr:col>29</xdr:col>
      <xdr:colOff>177800</xdr:colOff>
      <xdr:row>37</xdr:row>
      <xdr:rowOff>329705</xdr:rowOff>
    </xdr:to>
    <xdr:sp macro="" textlink="">
      <xdr:nvSpPr>
        <xdr:cNvPr id="131" name="楕円 130"/>
        <xdr:cNvSpPr/>
      </xdr:nvSpPr>
      <xdr:spPr bwMode="auto">
        <a:xfrm>
          <a:off x="5600700" y="73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73182</xdr:rowOff>
    </xdr:from>
    <xdr:ext cx="762000" cy="259045"/>
    <xdr:sp macro="" textlink="">
      <xdr:nvSpPr>
        <xdr:cNvPr id="132" name="人口1人当たり決算額の推移該当値テキスト445"/>
        <xdr:cNvSpPr txBox="1"/>
      </xdr:nvSpPr>
      <xdr:spPr>
        <a:xfrm>
          <a:off x="5740400" y="71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241147</xdr:rowOff>
    </xdr:from>
    <xdr:to>
      <xdr:col>26</xdr:col>
      <xdr:colOff>101600</xdr:colOff>
      <xdr:row>37</xdr:row>
      <xdr:rowOff>342747</xdr:rowOff>
    </xdr:to>
    <xdr:sp macro="" textlink="">
      <xdr:nvSpPr>
        <xdr:cNvPr id="133" name="楕円 132"/>
        <xdr:cNvSpPr/>
      </xdr:nvSpPr>
      <xdr:spPr bwMode="auto">
        <a:xfrm>
          <a:off x="4953000" y="73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10024</xdr:rowOff>
    </xdr:from>
    <xdr:ext cx="736600" cy="259045"/>
    <xdr:sp macro="" textlink="">
      <xdr:nvSpPr>
        <xdr:cNvPr id="134" name="テキスト ボックス 133"/>
        <xdr:cNvSpPr txBox="1"/>
      </xdr:nvSpPr>
      <xdr:spPr>
        <a:xfrm>
          <a:off x="4622800" y="7134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237100</xdr:rowOff>
    </xdr:from>
    <xdr:to>
      <xdr:col>22</xdr:col>
      <xdr:colOff>165100</xdr:colOff>
      <xdr:row>37</xdr:row>
      <xdr:rowOff>338700</xdr:rowOff>
    </xdr:to>
    <xdr:sp macro="" textlink="">
      <xdr:nvSpPr>
        <xdr:cNvPr id="135" name="楕円 134"/>
        <xdr:cNvSpPr/>
      </xdr:nvSpPr>
      <xdr:spPr bwMode="auto">
        <a:xfrm>
          <a:off x="4254500" y="736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5977</xdr:rowOff>
    </xdr:from>
    <xdr:ext cx="762000" cy="259045"/>
    <xdr:sp macro="" textlink="">
      <xdr:nvSpPr>
        <xdr:cNvPr id="136" name="テキスト ボックス 135"/>
        <xdr:cNvSpPr txBox="1"/>
      </xdr:nvSpPr>
      <xdr:spPr>
        <a:xfrm>
          <a:off x="3924300" y="713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224020</xdr:rowOff>
    </xdr:from>
    <xdr:to>
      <xdr:col>19</xdr:col>
      <xdr:colOff>38100</xdr:colOff>
      <xdr:row>37</xdr:row>
      <xdr:rowOff>325620</xdr:rowOff>
    </xdr:to>
    <xdr:sp macro="" textlink="">
      <xdr:nvSpPr>
        <xdr:cNvPr id="137" name="楕円 136"/>
        <xdr:cNvSpPr/>
      </xdr:nvSpPr>
      <xdr:spPr bwMode="auto">
        <a:xfrm>
          <a:off x="3556000" y="734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164347</xdr:rowOff>
    </xdr:from>
    <xdr:ext cx="762000" cy="259045"/>
    <xdr:sp macro="" textlink="">
      <xdr:nvSpPr>
        <xdr:cNvPr id="138" name="テキスト ボックス 137"/>
        <xdr:cNvSpPr txBox="1"/>
      </xdr:nvSpPr>
      <xdr:spPr>
        <a:xfrm>
          <a:off x="3225800" y="711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228303</xdr:rowOff>
    </xdr:from>
    <xdr:to>
      <xdr:col>15</xdr:col>
      <xdr:colOff>101600</xdr:colOff>
      <xdr:row>37</xdr:row>
      <xdr:rowOff>329903</xdr:rowOff>
    </xdr:to>
    <xdr:sp macro="" textlink="">
      <xdr:nvSpPr>
        <xdr:cNvPr id="139" name="楕円 138"/>
        <xdr:cNvSpPr/>
      </xdr:nvSpPr>
      <xdr:spPr bwMode="auto">
        <a:xfrm>
          <a:off x="2857500" y="73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168630</xdr:rowOff>
    </xdr:from>
    <xdr:ext cx="762000" cy="259045"/>
    <xdr:sp macro="" textlink="">
      <xdr:nvSpPr>
        <xdr:cNvPr id="140" name="テキスト ボックス 139"/>
        <xdr:cNvSpPr txBox="1"/>
      </xdr:nvSpPr>
      <xdr:spPr>
        <a:xfrm>
          <a:off x="2527300" y="712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72390</xdr:rowOff>
    </xdr:from>
    <xdr:to>
      <xdr:col>24</xdr:col>
      <xdr:colOff>63500</xdr:colOff>
      <xdr:row>33</xdr:row>
      <xdr:rowOff>106375</xdr:rowOff>
    </xdr:to>
    <xdr:cxnSp macro="">
      <xdr:nvCxnSpPr>
        <xdr:cNvPr id="61" name="直線コネクタ 60"/>
        <xdr:cNvCxnSpPr/>
      </xdr:nvCxnSpPr>
      <xdr:spPr>
        <a:xfrm flipV="1">
          <a:off x="3797300" y="5730240"/>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106375</xdr:rowOff>
    </xdr:from>
    <xdr:to>
      <xdr:col>19</xdr:col>
      <xdr:colOff>177800</xdr:colOff>
      <xdr:row>34</xdr:row>
      <xdr:rowOff>105880</xdr:rowOff>
    </xdr:to>
    <xdr:cxnSp macro="">
      <xdr:nvCxnSpPr>
        <xdr:cNvPr id="64" name="直線コネクタ 63"/>
        <xdr:cNvCxnSpPr/>
      </xdr:nvCxnSpPr>
      <xdr:spPr>
        <a:xfrm flipV="1">
          <a:off x="2908300" y="5764225"/>
          <a:ext cx="889000" cy="17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92126</xdr:rowOff>
    </xdr:from>
    <xdr:to>
      <xdr:col>15</xdr:col>
      <xdr:colOff>50800</xdr:colOff>
      <xdr:row>34</xdr:row>
      <xdr:rowOff>105880</xdr:rowOff>
    </xdr:to>
    <xdr:cxnSp macro="">
      <xdr:nvCxnSpPr>
        <xdr:cNvPr id="67" name="直線コネクタ 66"/>
        <xdr:cNvCxnSpPr/>
      </xdr:nvCxnSpPr>
      <xdr:spPr>
        <a:xfrm>
          <a:off x="2019300" y="592142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92126</xdr:rowOff>
    </xdr:from>
    <xdr:to>
      <xdr:col>10</xdr:col>
      <xdr:colOff>114300</xdr:colOff>
      <xdr:row>34</xdr:row>
      <xdr:rowOff>128029</xdr:rowOff>
    </xdr:to>
    <xdr:cxnSp macro="">
      <xdr:nvCxnSpPr>
        <xdr:cNvPr id="70" name="直線コネクタ 69"/>
        <xdr:cNvCxnSpPr/>
      </xdr:nvCxnSpPr>
      <xdr:spPr>
        <a:xfrm flipV="1">
          <a:off x="1130300" y="5921426"/>
          <a:ext cx="8890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21590</xdr:rowOff>
    </xdr:from>
    <xdr:to>
      <xdr:col>24</xdr:col>
      <xdr:colOff>114300</xdr:colOff>
      <xdr:row>33</xdr:row>
      <xdr:rowOff>123190</xdr:rowOff>
    </xdr:to>
    <xdr:sp macro="" textlink="">
      <xdr:nvSpPr>
        <xdr:cNvPr id="80" name="楕円 79"/>
        <xdr:cNvSpPr/>
      </xdr:nvSpPr>
      <xdr:spPr>
        <a:xfrm>
          <a:off x="4584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44467</xdr:rowOff>
    </xdr:from>
    <xdr:ext cx="599010" cy="259045"/>
    <xdr:sp macro="" textlink="">
      <xdr:nvSpPr>
        <xdr:cNvPr id="81" name="人件費該当値テキスト"/>
        <xdr:cNvSpPr txBox="1"/>
      </xdr:nvSpPr>
      <xdr:spPr>
        <a:xfrm>
          <a:off x="4686300" y="55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55575</xdr:rowOff>
    </xdr:from>
    <xdr:to>
      <xdr:col>20</xdr:col>
      <xdr:colOff>38100</xdr:colOff>
      <xdr:row>33</xdr:row>
      <xdr:rowOff>157175</xdr:rowOff>
    </xdr:to>
    <xdr:sp macro="" textlink="">
      <xdr:nvSpPr>
        <xdr:cNvPr id="82" name="楕円 81"/>
        <xdr:cNvSpPr/>
      </xdr:nvSpPr>
      <xdr:spPr>
        <a:xfrm>
          <a:off x="3746500" y="57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2252</xdr:rowOff>
    </xdr:from>
    <xdr:ext cx="599010" cy="259045"/>
    <xdr:sp macro="" textlink="">
      <xdr:nvSpPr>
        <xdr:cNvPr id="83" name="テキスト ボックス 82"/>
        <xdr:cNvSpPr txBox="1"/>
      </xdr:nvSpPr>
      <xdr:spPr>
        <a:xfrm>
          <a:off x="3497795" y="54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55080</xdr:rowOff>
    </xdr:from>
    <xdr:to>
      <xdr:col>15</xdr:col>
      <xdr:colOff>101600</xdr:colOff>
      <xdr:row>34</xdr:row>
      <xdr:rowOff>156680</xdr:rowOff>
    </xdr:to>
    <xdr:sp macro="" textlink="">
      <xdr:nvSpPr>
        <xdr:cNvPr id="84" name="楕円 83"/>
        <xdr:cNvSpPr/>
      </xdr:nvSpPr>
      <xdr:spPr>
        <a:xfrm>
          <a:off x="2857500" y="58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1757</xdr:rowOff>
    </xdr:from>
    <xdr:ext cx="599010" cy="259045"/>
    <xdr:sp macro="" textlink="">
      <xdr:nvSpPr>
        <xdr:cNvPr id="85" name="テキスト ボックス 84"/>
        <xdr:cNvSpPr txBox="1"/>
      </xdr:nvSpPr>
      <xdr:spPr>
        <a:xfrm>
          <a:off x="2608795" y="56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41326</xdr:rowOff>
    </xdr:from>
    <xdr:to>
      <xdr:col>10</xdr:col>
      <xdr:colOff>165100</xdr:colOff>
      <xdr:row>34</xdr:row>
      <xdr:rowOff>142926</xdr:rowOff>
    </xdr:to>
    <xdr:sp macro="" textlink="">
      <xdr:nvSpPr>
        <xdr:cNvPr id="86" name="楕円 85"/>
        <xdr:cNvSpPr/>
      </xdr:nvSpPr>
      <xdr:spPr>
        <a:xfrm>
          <a:off x="1968500" y="58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159453</xdr:rowOff>
    </xdr:from>
    <xdr:ext cx="599010" cy="259045"/>
    <xdr:sp macro="" textlink="">
      <xdr:nvSpPr>
        <xdr:cNvPr id="87" name="テキスト ボックス 86"/>
        <xdr:cNvSpPr txBox="1"/>
      </xdr:nvSpPr>
      <xdr:spPr>
        <a:xfrm>
          <a:off x="1719795" y="564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77229</xdr:rowOff>
    </xdr:from>
    <xdr:to>
      <xdr:col>6</xdr:col>
      <xdr:colOff>38100</xdr:colOff>
      <xdr:row>35</xdr:row>
      <xdr:rowOff>7379</xdr:rowOff>
    </xdr:to>
    <xdr:sp macro="" textlink="">
      <xdr:nvSpPr>
        <xdr:cNvPr id="88" name="楕円 87"/>
        <xdr:cNvSpPr/>
      </xdr:nvSpPr>
      <xdr:spPr>
        <a:xfrm>
          <a:off x="1079500" y="59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23906</xdr:rowOff>
    </xdr:from>
    <xdr:ext cx="599010" cy="259045"/>
    <xdr:sp macro="" textlink="">
      <xdr:nvSpPr>
        <xdr:cNvPr id="89" name="テキスト ボックス 88"/>
        <xdr:cNvSpPr txBox="1"/>
      </xdr:nvSpPr>
      <xdr:spPr>
        <a:xfrm>
          <a:off x="830795" y="568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39244</xdr:rowOff>
    </xdr:from>
    <xdr:to>
      <xdr:col>24</xdr:col>
      <xdr:colOff>63500</xdr:colOff>
      <xdr:row>57</xdr:row>
      <xdr:rowOff>41009</xdr:rowOff>
    </xdr:to>
    <xdr:cxnSp macro="">
      <xdr:nvCxnSpPr>
        <xdr:cNvPr id="116" name="直線コネクタ 115"/>
        <xdr:cNvCxnSpPr/>
      </xdr:nvCxnSpPr>
      <xdr:spPr>
        <a:xfrm flipV="1">
          <a:off x="3797300" y="9811894"/>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37980</xdr:rowOff>
    </xdr:from>
    <xdr:to>
      <xdr:col>19</xdr:col>
      <xdr:colOff>177800</xdr:colOff>
      <xdr:row>57</xdr:row>
      <xdr:rowOff>41009</xdr:rowOff>
    </xdr:to>
    <xdr:cxnSp macro="">
      <xdr:nvCxnSpPr>
        <xdr:cNvPr id="119" name="直線コネクタ 118"/>
        <xdr:cNvCxnSpPr/>
      </xdr:nvCxnSpPr>
      <xdr:spPr>
        <a:xfrm>
          <a:off x="2908300" y="98106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37980</xdr:rowOff>
    </xdr:from>
    <xdr:to>
      <xdr:col>15</xdr:col>
      <xdr:colOff>50800</xdr:colOff>
      <xdr:row>57</xdr:row>
      <xdr:rowOff>44193</xdr:rowOff>
    </xdr:to>
    <xdr:cxnSp macro="">
      <xdr:nvCxnSpPr>
        <xdr:cNvPr id="122" name="直線コネクタ 121"/>
        <xdr:cNvCxnSpPr/>
      </xdr:nvCxnSpPr>
      <xdr:spPr>
        <a:xfrm flipV="1">
          <a:off x="2019300" y="9810630"/>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44193</xdr:rowOff>
    </xdr:from>
    <xdr:to>
      <xdr:col>10</xdr:col>
      <xdr:colOff>114300</xdr:colOff>
      <xdr:row>57</xdr:row>
      <xdr:rowOff>63650</xdr:rowOff>
    </xdr:to>
    <xdr:cxnSp macro="">
      <xdr:nvCxnSpPr>
        <xdr:cNvPr id="125" name="直線コネクタ 124"/>
        <xdr:cNvCxnSpPr/>
      </xdr:nvCxnSpPr>
      <xdr:spPr>
        <a:xfrm flipV="1">
          <a:off x="1130300" y="9816843"/>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159894</xdr:rowOff>
    </xdr:from>
    <xdr:to>
      <xdr:col>24</xdr:col>
      <xdr:colOff>114300</xdr:colOff>
      <xdr:row>57</xdr:row>
      <xdr:rowOff>90044</xdr:rowOff>
    </xdr:to>
    <xdr:sp macro="" textlink="">
      <xdr:nvSpPr>
        <xdr:cNvPr id="135" name="楕円 134"/>
        <xdr:cNvSpPr/>
      </xdr:nvSpPr>
      <xdr:spPr>
        <a:xfrm>
          <a:off x="4584700" y="97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11321</xdr:rowOff>
    </xdr:from>
    <xdr:ext cx="599010" cy="259045"/>
    <xdr:sp macro="" textlink="">
      <xdr:nvSpPr>
        <xdr:cNvPr id="136" name="物件費該当値テキスト"/>
        <xdr:cNvSpPr txBox="1"/>
      </xdr:nvSpPr>
      <xdr:spPr>
        <a:xfrm>
          <a:off x="4686300" y="96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161659</xdr:rowOff>
    </xdr:from>
    <xdr:to>
      <xdr:col>20</xdr:col>
      <xdr:colOff>38100</xdr:colOff>
      <xdr:row>57</xdr:row>
      <xdr:rowOff>91809</xdr:rowOff>
    </xdr:to>
    <xdr:sp macro="" textlink="">
      <xdr:nvSpPr>
        <xdr:cNvPr id="137" name="楕円 136"/>
        <xdr:cNvSpPr/>
      </xdr:nvSpPr>
      <xdr:spPr>
        <a:xfrm>
          <a:off x="3746500" y="97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108336</xdr:rowOff>
    </xdr:from>
    <xdr:ext cx="599010" cy="259045"/>
    <xdr:sp macro="" textlink="">
      <xdr:nvSpPr>
        <xdr:cNvPr id="138" name="テキスト ボックス 137"/>
        <xdr:cNvSpPr txBox="1"/>
      </xdr:nvSpPr>
      <xdr:spPr>
        <a:xfrm>
          <a:off x="3497795" y="95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158630</xdr:rowOff>
    </xdr:from>
    <xdr:to>
      <xdr:col>15</xdr:col>
      <xdr:colOff>101600</xdr:colOff>
      <xdr:row>57</xdr:row>
      <xdr:rowOff>88780</xdr:rowOff>
    </xdr:to>
    <xdr:sp macro="" textlink="">
      <xdr:nvSpPr>
        <xdr:cNvPr id="139" name="楕円 138"/>
        <xdr:cNvSpPr/>
      </xdr:nvSpPr>
      <xdr:spPr>
        <a:xfrm>
          <a:off x="2857500" y="97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105307</xdr:rowOff>
    </xdr:from>
    <xdr:ext cx="599010" cy="259045"/>
    <xdr:sp macro="" textlink="">
      <xdr:nvSpPr>
        <xdr:cNvPr id="140" name="テキスト ボックス 139"/>
        <xdr:cNvSpPr txBox="1"/>
      </xdr:nvSpPr>
      <xdr:spPr>
        <a:xfrm>
          <a:off x="2608795" y="953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164843</xdr:rowOff>
    </xdr:from>
    <xdr:to>
      <xdr:col>10</xdr:col>
      <xdr:colOff>165100</xdr:colOff>
      <xdr:row>57</xdr:row>
      <xdr:rowOff>94993</xdr:rowOff>
    </xdr:to>
    <xdr:sp macro="" textlink="">
      <xdr:nvSpPr>
        <xdr:cNvPr id="141" name="楕円 140"/>
        <xdr:cNvSpPr/>
      </xdr:nvSpPr>
      <xdr:spPr>
        <a:xfrm>
          <a:off x="1968500" y="97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111520</xdr:rowOff>
    </xdr:from>
    <xdr:ext cx="599010" cy="259045"/>
    <xdr:sp macro="" textlink="">
      <xdr:nvSpPr>
        <xdr:cNvPr id="142" name="テキスト ボックス 141"/>
        <xdr:cNvSpPr txBox="1"/>
      </xdr:nvSpPr>
      <xdr:spPr>
        <a:xfrm>
          <a:off x="1719795" y="954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12850</xdr:rowOff>
    </xdr:from>
    <xdr:to>
      <xdr:col>6</xdr:col>
      <xdr:colOff>38100</xdr:colOff>
      <xdr:row>57</xdr:row>
      <xdr:rowOff>114450</xdr:rowOff>
    </xdr:to>
    <xdr:sp macro="" textlink="">
      <xdr:nvSpPr>
        <xdr:cNvPr id="143" name="楕円 142"/>
        <xdr:cNvSpPr/>
      </xdr:nvSpPr>
      <xdr:spPr>
        <a:xfrm>
          <a:off x="1079500" y="97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130977</xdr:rowOff>
    </xdr:from>
    <xdr:ext cx="599010" cy="259045"/>
    <xdr:sp macro="" textlink="">
      <xdr:nvSpPr>
        <xdr:cNvPr id="144" name="テキスト ボックス 143"/>
        <xdr:cNvSpPr txBox="1"/>
      </xdr:nvSpPr>
      <xdr:spPr>
        <a:xfrm>
          <a:off x="830795" y="95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142999</xdr:rowOff>
    </xdr:from>
    <xdr:to>
      <xdr:col>24</xdr:col>
      <xdr:colOff>63500</xdr:colOff>
      <xdr:row>78</xdr:row>
      <xdr:rowOff>170185</xdr:rowOff>
    </xdr:to>
    <xdr:cxnSp macro="">
      <xdr:nvCxnSpPr>
        <xdr:cNvPr id="175" name="直線コネクタ 174"/>
        <xdr:cNvCxnSpPr/>
      </xdr:nvCxnSpPr>
      <xdr:spPr>
        <a:xfrm flipV="1">
          <a:off x="3797300" y="13516099"/>
          <a:ext cx="8382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163001</xdr:rowOff>
    </xdr:from>
    <xdr:to>
      <xdr:col>19</xdr:col>
      <xdr:colOff>177800</xdr:colOff>
      <xdr:row>78</xdr:row>
      <xdr:rowOff>170185</xdr:rowOff>
    </xdr:to>
    <xdr:cxnSp macro="">
      <xdr:nvCxnSpPr>
        <xdr:cNvPr id="178" name="直線コネクタ 177"/>
        <xdr:cNvCxnSpPr/>
      </xdr:nvCxnSpPr>
      <xdr:spPr>
        <a:xfrm>
          <a:off x="2908300" y="1353610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163001</xdr:rowOff>
    </xdr:from>
    <xdr:to>
      <xdr:col>15</xdr:col>
      <xdr:colOff>50800</xdr:colOff>
      <xdr:row>79</xdr:row>
      <xdr:rowOff>1315</xdr:rowOff>
    </xdr:to>
    <xdr:cxnSp macro="">
      <xdr:nvCxnSpPr>
        <xdr:cNvPr id="181" name="直線コネクタ 180"/>
        <xdr:cNvCxnSpPr/>
      </xdr:nvCxnSpPr>
      <xdr:spPr>
        <a:xfrm flipV="1">
          <a:off x="2019300" y="1353610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1315</xdr:rowOff>
    </xdr:from>
    <xdr:to>
      <xdr:col>10</xdr:col>
      <xdr:colOff>114300</xdr:colOff>
      <xdr:row>79</xdr:row>
      <xdr:rowOff>29499</xdr:rowOff>
    </xdr:to>
    <xdr:cxnSp macro="">
      <xdr:nvCxnSpPr>
        <xdr:cNvPr id="184" name="直線コネクタ 183"/>
        <xdr:cNvCxnSpPr/>
      </xdr:nvCxnSpPr>
      <xdr:spPr>
        <a:xfrm flipV="1">
          <a:off x="1130300" y="13545865"/>
          <a:ext cx="889000" cy="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92199</xdr:rowOff>
    </xdr:from>
    <xdr:to>
      <xdr:col>24</xdr:col>
      <xdr:colOff>114300</xdr:colOff>
      <xdr:row>79</xdr:row>
      <xdr:rowOff>22349</xdr:rowOff>
    </xdr:to>
    <xdr:sp macro="" textlink="">
      <xdr:nvSpPr>
        <xdr:cNvPr id="194" name="楕円 193"/>
        <xdr:cNvSpPr/>
      </xdr:nvSpPr>
      <xdr:spPr>
        <a:xfrm>
          <a:off x="45847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19909</xdr:rowOff>
    </xdr:from>
    <xdr:ext cx="469744" cy="259045"/>
    <xdr:sp macro="" textlink="">
      <xdr:nvSpPr>
        <xdr:cNvPr id="195" name="維持補修費該当値テキスト"/>
        <xdr:cNvSpPr txBox="1"/>
      </xdr:nvSpPr>
      <xdr:spPr>
        <a:xfrm>
          <a:off x="4686300" y="133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119385</xdr:rowOff>
    </xdr:from>
    <xdr:to>
      <xdr:col>20</xdr:col>
      <xdr:colOff>38100</xdr:colOff>
      <xdr:row>79</xdr:row>
      <xdr:rowOff>49535</xdr:rowOff>
    </xdr:to>
    <xdr:sp macro="" textlink="">
      <xdr:nvSpPr>
        <xdr:cNvPr id="196" name="楕円 195"/>
        <xdr:cNvSpPr/>
      </xdr:nvSpPr>
      <xdr:spPr>
        <a:xfrm>
          <a:off x="3746500" y="134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40662</xdr:rowOff>
    </xdr:from>
    <xdr:ext cx="469744" cy="259045"/>
    <xdr:sp macro="" textlink="">
      <xdr:nvSpPr>
        <xdr:cNvPr id="197" name="テキスト ボックス 196"/>
        <xdr:cNvSpPr txBox="1"/>
      </xdr:nvSpPr>
      <xdr:spPr>
        <a:xfrm>
          <a:off x="3562428" y="135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112201</xdr:rowOff>
    </xdr:from>
    <xdr:to>
      <xdr:col>15</xdr:col>
      <xdr:colOff>101600</xdr:colOff>
      <xdr:row>79</xdr:row>
      <xdr:rowOff>42351</xdr:rowOff>
    </xdr:to>
    <xdr:sp macro="" textlink="">
      <xdr:nvSpPr>
        <xdr:cNvPr id="198" name="楕円 197"/>
        <xdr:cNvSpPr/>
      </xdr:nvSpPr>
      <xdr:spPr>
        <a:xfrm>
          <a:off x="2857500" y="134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33478</xdr:rowOff>
    </xdr:from>
    <xdr:ext cx="469744" cy="259045"/>
    <xdr:sp macro="" textlink="">
      <xdr:nvSpPr>
        <xdr:cNvPr id="199" name="テキスト ボックス 198"/>
        <xdr:cNvSpPr txBox="1"/>
      </xdr:nvSpPr>
      <xdr:spPr>
        <a:xfrm>
          <a:off x="2673428" y="135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121965</xdr:rowOff>
    </xdr:from>
    <xdr:to>
      <xdr:col>10</xdr:col>
      <xdr:colOff>165100</xdr:colOff>
      <xdr:row>79</xdr:row>
      <xdr:rowOff>52115</xdr:rowOff>
    </xdr:to>
    <xdr:sp macro="" textlink="">
      <xdr:nvSpPr>
        <xdr:cNvPr id="200" name="楕円 199"/>
        <xdr:cNvSpPr/>
      </xdr:nvSpPr>
      <xdr:spPr>
        <a:xfrm>
          <a:off x="1968500" y="134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43242</xdr:rowOff>
    </xdr:from>
    <xdr:ext cx="469744" cy="259045"/>
    <xdr:sp macro="" textlink="">
      <xdr:nvSpPr>
        <xdr:cNvPr id="201" name="テキスト ボックス 200"/>
        <xdr:cNvSpPr txBox="1"/>
      </xdr:nvSpPr>
      <xdr:spPr>
        <a:xfrm>
          <a:off x="1784428" y="1358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150149</xdr:rowOff>
    </xdr:from>
    <xdr:to>
      <xdr:col>6</xdr:col>
      <xdr:colOff>38100</xdr:colOff>
      <xdr:row>79</xdr:row>
      <xdr:rowOff>80299</xdr:rowOff>
    </xdr:to>
    <xdr:sp macro="" textlink="">
      <xdr:nvSpPr>
        <xdr:cNvPr id="202" name="楕円 201"/>
        <xdr:cNvSpPr/>
      </xdr:nvSpPr>
      <xdr:spPr>
        <a:xfrm>
          <a:off x="1079500" y="135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71426</xdr:rowOff>
    </xdr:from>
    <xdr:ext cx="469744" cy="259045"/>
    <xdr:sp macro="" textlink="">
      <xdr:nvSpPr>
        <xdr:cNvPr id="203" name="テキスト ボックス 202"/>
        <xdr:cNvSpPr txBox="1"/>
      </xdr:nvSpPr>
      <xdr:spPr>
        <a:xfrm>
          <a:off x="895428" y="1361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47354</xdr:rowOff>
    </xdr:from>
    <xdr:to>
      <xdr:col>24</xdr:col>
      <xdr:colOff>63500</xdr:colOff>
      <xdr:row>95</xdr:row>
      <xdr:rowOff>67858</xdr:rowOff>
    </xdr:to>
    <xdr:cxnSp macro="">
      <xdr:nvCxnSpPr>
        <xdr:cNvPr id="233" name="直線コネクタ 232"/>
        <xdr:cNvCxnSpPr/>
      </xdr:nvCxnSpPr>
      <xdr:spPr>
        <a:xfrm flipV="1">
          <a:off x="3797300" y="15992204"/>
          <a:ext cx="838200" cy="3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19503</xdr:rowOff>
    </xdr:from>
    <xdr:to>
      <xdr:col>19</xdr:col>
      <xdr:colOff>177800</xdr:colOff>
      <xdr:row>95</xdr:row>
      <xdr:rowOff>67858</xdr:rowOff>
    </xdr:to>
    <xdr:cxnSp macro="">
      <xdr:nvCxnSpPr>
        <xdr:cNvPr id="236" name="直線コネクタ 235"/>
        <xdr:cNvCxnSpPr/>
      </xdr:nvCxnSpPr>
      <xdr:spPr>
        <a:xfrm>
          <a:off x="2908300" y="16307253"/>
          <a:ext cx="889000" cy="4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19503</xdr:rowOff>
    </xdr:from>
    <xdr:to>
      <xdr:col>15</xdr:col>
      <xdr:colOff>50800</xdr:colOff>
      <xdr:row>95</xdr:row>
      <xdr:rowOff>23586</xdr:rowOff>
    </xdr:to>
    <xdr:cxnSp macro="">
      <xdr:nvCxnSpPr>
        <xdr:cNvPr id="239" name="直線コネクタ 238"/>
        <xdr:cNvCxnSpPr/>
      </xdr:nvCxnSpPr>
      <xdr:spPr>
        <a:xfrm flipV="1">
          <a:off x="2019300" y="16307253"/>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15875</xdr:rowOff>
    </xdr:from>
    <xdr:to>
      <xdr:col>10</xdr:col>
      <xdr:colOff>114300</xdr:colOff>
      <xdr:row>95</xdr:row>
      <xdr:rowOff>23586</xdr:rowOff>
    </xdr:to>
    <xdr:cxnSp macro="">
      <xdr:nvCxnSpPr>
        <xdr:cNvPr id="242" name="直線コネクタ 241"/>
        <xdr:cNvCxnSpPr/>
      </xdr:nvCxnSpPr>
      <xdr:spPr>
        <a:xfrm>
          <a:off x="1130300" y="16303625"/>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168004</xdr:rowOff>
    </xdr:from>
    <xdr:to>
      <xdr:col>24</xdr:col>
      <xdr:colOff>114300</xdr:colOff>
      <xdr:row>93</xdr:row>
      <xdr:rowOff>98154</xdr:rowOff>
    </xdr:to>
    <xdr:sp macro="" textlink="">
      <xdr:nvSpPr>
        <xdr:cNvPr id="252" name="楕円 251"/>
        <xdr:cNvSpPr/>
      </xdr:nvSpPr>
      <xdr:spPr>
        <a:xfrm>
          <a:off x="4584700" y="159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19431</xdr:rowOff>
    </xdr:from>
    <xdr:ext cx="599010" cy="259045"/>
    <xdr:sp macro="" textlink="">
      <xdr:nvSpPr>
        <xdr:cNvPr id="253" name="扶助費該当値テキスト"/>
        <xdr:cNvSpPr txBox="1"/>
      </xdr:nvSpPr>
      <xdr:spPr>
        <a:xfrm>
          <a:off x="4686300" y="1579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17058</xdr:rowOff>
    </xdr:from>
    <xdr:to>
      <xdr:col>20</xdr:col>
      <xdr:colOff>38100</xdr:colOff>
      <xdr:row>95</xdr:row>
      <xdr:rowOff>118658</xdr:rowOff>
    </xdr:to>
    <xdr:sp macro="" textlink="">
      <xdr:nvSpPr>
        <xdr:cNvPr id="254" name="楕円 253"/>
        <xdr:cNvSpPr/>
      </xdr:nvSpPr>
      <xdr:spPr>
        <a:xfrm>
          <a:off x="3746500" y="163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135185</xdr:rowOff>
    </xdr:from>
    <xdr:ext cx="599010" cy="259045"/>
    <xdr:sp macro="" textlink="">
      <xdr:nvSpPr>
        <xdr:cNvPr id="255" name="テキスト ボックス 254"/>
        <xdr:cNvSpPr txBox="1"/>
      </xdr:nvSpPr>
      <xdr:spPr>
        <a:xfrm>
          <a:off x="3497795" y="1608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140153</xdr:rowOff>
    </xdr:from>
    <xdr:to>
      <xdr:col>15</xdr:col>
      <xdr:colOff>101600</xdr:colOff>
      <xdr:row>95</xdr:row>
      <xdr:rowOff>70303</xdr:rowOff>
    </xdr:to>
    <xdr:sp macro="" textlink="">
      <xdr:nvSpPr>
        <xdr:cNvPr id="256" name="楕円 255"/>
        <xdr:cNvSpPr/>
      </xdr:nvSpPr>
      <xdr:spPr>
        <a:xfrm>
          <a:off x="2857500" y="162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86830</xdr:rowOff>
    </xdr:from>
    <xdr:ext cx="599010" cy="259045"/>
    <xdr:sp macro="" textlink="">
      <xdr:nvSpPr>
        <xdr:cNvPr id="257" name="テキスト ボックス 256"/>
        <xdr:cNvSpPr txBox="1"/>
      </xdr:nvSpPr>
      <xdr:spPr>
        <a:xfrm>
          <a:off x="2608795" y="160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144236</xdr:rowOff>
    </xdr:from>
    <xdr:to>
      <xdr:col>10</xdr:col>
      <xdr:colOff>165100</xdr:colOff>
      <xdr:row>95</xdr:row>
      <xdr:rowOff>74386</xdr:rowOff>
    </xdr:to>
    <xdr:sp macro="" textlink="">
      <xdr:nvSpPr>
        <xdr:cNvPr id="258" name="楕円 257"/>
        <xdr:cNvSpPr/>
      </xdr:nvSpPr>
      <xdr:spPr>
        <a:xfrm>
          <a:off x="1968500" y="162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90913</xdr:rowOff>
    </xdr:from>
    <xdr:ext cx="599010" cy="259045"/>
    <xdr:sp macro="" textlink="">
      <xdr:nvSpPr>
        <xdr:cNvPr id="259" name="テキスト ボックス 258"/>
        <xdr:cNvSpPr txBox="1"/>
      </xdr:nvSpPr>
      <xdr:spPr>
        <a:xfrm>
          <a:off x="1719795" y="1603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136525</xdr:rowOff>
    </xdr:from>
    <xdr:to>
      <xdr:col>6</xdr:col>
      <xdr:colOff>38100</xdr:colOff>
      <xdr:row>95</xdr:row>
      <xdr:rowOff>66675</xdr:rowOff>
    </xdr:to>
    <xdr:sp macro="" textlink="">
      <xdr:nvSpPr>
        <xdr:cNvPr id="260" name="楕円 259"/>
        <xdr:cNvSpPr/>
      </xdr:nvSpPr>
      <xdr:spPr>
        <a:xfrm>
          <a:off x="10795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83202</xdr:rowOff>
    </xdr:from>
    <xdr:ext cx="599010" cy="259045"/>
    <xdr:sp macro="" textlink="">
      <xdr:nvSpPr>
        <xdr:cNvPr id="261" name="テキスト ボックス 260"/>
        <xdr:cNvSpPr txBox="1"/>
      </xdr:nvSpPr>
      <xdr:spPr>
        <a:xfrm>
          <a:off x="830795" y="1602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148958</xdr:rowOff>
    </xdr:from>
    <xdr:to>
      <xdr:col>55</xdr:col>
      <xdr:colOff>0</xdr:colOff>
      <xdr:row>36</xdr:row>
      <xdr:rowOff>116951</xdr:rowOff>
    </xdr:to>
    <xdr:cxnSp macro="">
      <xdr:nvCxnSpPr>
        <xdr:cNvPr id="290" name="直線コネクタ 289"/>
        <xdr:cNvCxnSpPr/>
      </xdr:nvCxnSpPr>
      <xdr:spPr>
        <a:xfrm>
          <a:off x="9639300" y="5806808"/>
          <a:ext cx="838200" cy="48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148958</xdr:rowOff>
    </xdr:from>
    <xdr:to>
      <xdr:col>50</xdr:col>
      <xdr:colOff>114300</xdr:colOff>
      <xdr:row>36</xdr:row>
      <xdr:rowOff>130072</xdr:rowOff>
    </xdr:to>
    <xdr:cxnSp macro="">
      <xdr:nvCxnSpPr>
        <xdr:cNvPr id="293" name="直線コネクタ 292"/>
        <xdr:cNvCxnSpPr/>
      </xdr:nvCxnSpPr>
      <xdr:spPr>
        <a:xfrm flipV="1">
          <a:off x="8750300" y="5806808"/>
          <a:ext cx="889000" cy="49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113358</xdr:rowOff>
    </xdr:from>
    <xdr:to>
      <xdr:col>45</xdr:col>
      <xdr:colOff>177800</xdr:colOff>
      <xdr:row>36</xdr:row>
      <xdr:rowOff>130072</xdr:rowOff>
    </xdr:to>
    <xdr:cxnSp macro="">
      <xdr:nvCxnSpPr>
        <xdr:cNvPr id="296" name="直線コネクタ 295"/>
        <xdr:cNvCxnSpPr/>
      </xdr:nvCxnSpPr>
      <xdr:spPr>
        <a:xfrm>
          <a:off x="7861300" y="6285558"/>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113358</xdr:rowOff>
    </xdr:from>
    <xdr:to>
      <xdr:col>41</xdr:col>
      <xdr:colOff>50800</xdr:colOff>
      <xdr:row>36</xdr:row>
      <xdr:rowOff>150921</xdr:rowOff>
    </xdr:to>
    <xdr:cxnSp macro="">
      <xdr:nvCxnSpPr>
        <xdr:cNvPr id="299" name="直線コネクタ 298"/>
        <xdr:cNvCxnSpPr/>
      </xdr:nvCxnSpPr>
      <xdr:spPr>
        <a:xfrm flipV="1">
          <a:off x="6972300" y="6285558"/>
          <a:ext cx="889000" cy="3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66151</xdr:rowOff>
    </xdr:from>
    <xdr:to>
      <xdr:col>55</xdr:col>
      <xdr:colOff>50800</xdr:colOff>
      <xdr:row>36</xdr:row>
      <xdr:rowOff>167751</xdr:rowOff>
    </xdr:to>
    <xdr:sp macro="" textlink="">
      <xdr:nvSpPr>
        <xdr:cNvPr id="309" name="楕円 308"/>
        <xdr:cNvSpPr/>
      </xdr:nvSpPr>
      <xdr:spPr>
        <a:xfrm>
          <a:off x="10426700" y="62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89028</xdr:rowOff>
    </xdr:from>
    <xdr:ext cx="599010" cy="259045"/>
    <xdr:sp macro="" textlink="">
      <xdr:nvSpPr>
        <xdr:cNvPr id="310" name="補助費等該当値テキスト"/>
        <xdr:cNvSpPr txBox="1"/>
      </xdr:nvSpPr>
      <xdr:spPr>
        <a:xfrm>
          <a:off x="10528300" y="608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98158</xdr:rowOff>
    </xdr:from>
    <xdr:to>
      <xdr:col>50</xdr:col>
      <xdr:colOff>165100</xdr:colOff>
      <xdr:row>34</xdr:row>
      <xdr:rowOff>28308</xdr:rowOff>
    </xdr:to>
    <xdr:sp macro="" textlink="">
      <xdr:nvSpPr>
        <xdr:cNvPr id="311" name="楕円 310"/>
        <xdr:cNvSpPr/>
      </xdr:nvSpPr>
      <xdr:spPr>
        <a:xfrm>
          <a:off x="9588500" y="5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44835</xdr:rowOff>
    </xdr:from>
    <xdr:ext cx="599010" cy="259045"/>
    <xdr:sp macro="" textlink="">
      <xdr:nvSpPr>
        <xdr:cNvPr id="312" name="テキスト ボックス 311"/>
        <xdr:cNvSpPr txBox="1"/>
      </xdr:nvSpPr>
      <xdr:spPr>
        <a:xfrm>
          <a:off x="9339795" y="55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79272</xdr:rowOff>
    </xdr:from>
    <xdr:to>
      <xdr:col>46</xdr:col>
      <xdr:colOff>38100</xdr:colOff>
      <xdr:row>37</xdr:row>
      <xdr:rowOff>9422</xdr:rowOff>
    </xdr:to>
    <xdr:sp macro="" textlink="">
      <xdr:nvSpPr>
        <xdr:cNvPr id="313" name="楕円 312"/>
        <xdr:cNvSpPr/>
      </xdr:nvSpPr>
      <xdr:spPr>
        <a:xfrm>
          <a:off x="8699500" y="6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25949</xdr:rowOff>
    </xdr:from>
    <xdr:ext cx="599010" cy="259045"/>
    <xdr:sp macro="" textlink="">
      <xdr:nvSpPr>
        <xdr:cNvPr id="314" name="テキスト ボックス 313"/>
        <xdr:cNvSpPr txBox="1"/>
      </xdr:nvSpPr>
      <xdr:spPr>
        <a:xfrm>
          <a:off x="8450795" y="60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62558</xdr:rowOff>
    </xdr:from>
    <xdr:to>
      <xdr:col>41</xdr:col>
      <xdr:colOff>101600</xdr:colOff>
      <xdr:row>36</xdr:row>
      <xdr:rowOff>164158</xdr:rowOff>
    </xdr:to>
    <xdr:sp macro="" textlink="">
      <xdr:nvSpPr>
        <xdr:cNvPr id="315" name="楕円 314"/>
        <xdr:cNvSpPr/>
      </xdr:nvSpPr>
      <xdr:spPr>
        <a:xfrm>
          <a:off x="7810500" y="62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9235</xdr:rowOff>
    </xdr:from>
    <xdr:ext cx="599010" cy="259045"/>
    <xdr:sp macro="" textlink="">
      <xdr:nvSpPr>
        <xdr:cNvPr id="316" name="テキスト ボックス 315"/>
        <xdr:cNvSpPr txBox="1"/>
      </xdr:nvSpPr>
      <xdr:spPr>
        <a:xfrm>
          <a:off x="7561795" y="60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100121</xdr:rowOff>
    </xdr:from>
    <xdr:to>
      <xdr:col>36</xdr:col>
      <xdr:colOff>165100</xdr:colOff>
      <xdr:row>37</xdr:row>
      <xdr:rowOff>30271</xdr:rowOff>
    </xdr:to>
    <xdr:sp macro="" textlink="">
      <xdr:nvSpPr>
        <xdr:cNvPr id="317" name="楕円 316"/>
        <xdr:cNvSpPr/>
      </xdr:nvSpPr>
      <xdr:spPr>
        <a:xfrm>
          <a:off x="69215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46798</xdr:rowOff>
    </xdr:from>
    <xdr:ext cx="599010" cy="259045"/>
    <xdr:sp macro="" textlink="">
      <xdr:nvSpPr>
        <xdr:cNvPr id="318" name="テキスト ボックス 317"/>
        <xdr:cNvSpPr txBox="1"/>
      </xdr:nvSpPr>
      <xdr:spPr>
        <a:xfrm>
          <a:off x="6672795" y="60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93861</xdr:rowOff>
    </xdr:from>
    <xdr:to>
      <xdr:col>55</xdr:col>
      <xdr:colOff>0</xdr:colOff>
      <xdr:row>56</xdr:row>
      <xdr:rowOff>160151</xdr:rowOff>
    </xdr:to>
    <xdr:cxnSp macro="">
      <xdr:nvCxnSpPr>
        <xdr:cNvPr id="345" name="直線コネクタ 344"/>
        <xdr:cNvCxnSpPr/>
      </xdr:nvCxnSpPr>
      <xdr:spPr>
        <a:xfrm>
          <a:off x="9639300" y="9180711"/>
          <a:ext cx="838200" cy="5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93861</xdr:rowOff>
    </xdr:from>
    <xdr:to>
      <xdr:col>50</xdr:col>
      <xdr:colOff>114300</xdr:colOff>
      <xdr:row>55</xdr:row>
      <xdr:rowOff>57413</xdr:rowOff>
    </xdr:to>
    <xdr:cxnSp macro="">
      <xdr:nvCxnSpPr>
        <xdr:cNvPr id="348" name="直線コネクタ 347"/>
        <xdr:cNvCxnSpPr/>
      </xdr:nvCxnSpPr>
      <xdr:spPr>
        <a:xfrm flipV="1">
          <a:off x="8750300" y="9180711"/>
          <a:ext cx="889000" cy="3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57413</xdr:rowOff>
    </xdr:from>
    <xdr:to>
      <xdr:col>45</xdr:col>
      <xdr:colOff>177800</xdr:colOff>
      <xdr:row>55</xdr:row>
      <xdr:rowOff>109813</xdr:rowOff>
    </xdr:to>
    <xdr:cxnSp macro="">
      <xdr:nvCxnSpPr>
        <xdr:cNvPr id="351" name="直線コネクタ 350"/>
        <xdr:cNvCxnSpPr/>
      </xdr:nvCxnSpPr>
      <xdr:spPr>
        <a:xfrm flipV="1">
          <a:off x="7861300" y="9487163"/>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5731</xdr:rowOff>
    </xdr:from>
    <xdr:to>
      <xdr:col>41</xdr:col>
      <xdr:colOff>50800</xdr:colOff>
      <xdr:row>55</xdr:row>
      <xdr:rowOff>109813</xdr:rowOff>
    </xdr:to>
    <xdr:cxnSp macro="">
      <xdr:nvCxnSpPr>
        <xdr:cNvPr id="354" name="直線コネクタ 353"/>
        <xdr:cNvCxnSpPr/>
      </xdr:nvCxnSpPr>
      <xdr:spPr>
        <a:xfrm>
          <a:off x="6972300" y="9435481"/>
          <a:ext cx="8890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109351</xdr:rowOff>
    </xdr:from>
    <xdr:to>
      <xdr:col>55</xdr:col>
      <xdr:colOff>50800</xdr:colOff>
      <xdr:row>57</xdr:row>
      <xdr:rowOff>39501</xdr:rowOff>
    </xdr:to>
    <xdr:sp macro="" textlink="">
      <xdr:nvSpPr>
        <xdr:cNvPr id="364" name="楕円 363"/>
        <xdr:cNvSpPr/>
      </xdr:nvSpPr>
      <xdr:spPr>
        <a:xfrm>
          <a:off x="10426700" y="97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87778</xdr:rowOff>
    </xdr:from>
    <xdr:ext cx="534377" cy="259045"/>
    <xdr:sp macro="" textlink="">
      <xdr:nvSpPr>
        <xdr:cNvPr id="365" name="普通建設事業費該当値テキスト"/>
        <xdr:cNvSpPr txBox="1"/>
      </xdr:nvSpPr>
      <xdr:spPr>
        <a:xfrm>
          <a:off x="10528300" y="96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43061</xdr:rowOff>
    </xdr:from>
    <xdr:to>
      <xdr:col>50</xdr:col>
      <xdr:colOff>165100</xdr:colOff>
      <xdr:row>53</xdr:row>
      <xdr:rowOff>144661</xdr:rowOff>
    </xdr:to>
    <xdr:sp macro="" textlink="">
      <xdr:nvSpPr>
        <xdr:cNvPr id="366" name="楕円 365"/>
        <xdr:cNvSpPr/>
      </xdr:nvSpPr>
      <xdr:spPr>
        <a:xfrm>
          <a:off x="9588500" y="91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161188</xdr:rowOff>
    </xdr:from>
    <xdr:ext cx="599010" cy="259045"/>
    <xdr:sp macro="" textlink="">
      <xdr:nvSpPr>
        <xdr:cNvPr id="367" name="テキスト ボックス 366"/>
        <xdr:cNvSpPr txBox="1"/>
      </xdr:nvSpPr>
      <xdr:spPr>
        <a:xfrm>
          <a:off x="9339795" y="89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6613</xdr:rowOff>
    </xdr:from>
    <xdr:to>
      <xdr:col>46</xdr:col>
      <xdr:colOff>38100</xdr:colOff>
      <xdr:row>55</xdr:row>
      <xdr:rowOff>108213</xdr:rowOff>
    </xdr:to>
    <xdr:sp macro="" textlink="">
      <xdr:nvSpPr>
        <xdr:cNvPr id="368" name="楕円 367"/>
        <xdr:cNvSpPr/>
      </xdr:nvSpPr>
      <xdr:spPr>
        <a:xfrm>
          <a:off x="8699500" y="94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124740</xdr:rowOff>
    </xdr:from>
    <xdr:ext cx="599010" cy="259045"/>
    <xdr:sp macro="" textlink="">
      <xdr:nvSpPr>
        <xdr:cNvPr id="369" name="テキスト ボックス 368"/>
        <xdr:cNvSpPr txBox="1"/>
      </xdr:nvSpPr>
      <xdr:spPr>
        <a:xfrm>
          <a:off x="8450795" y="921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59013</xdr:rowOff>
    </xdr:from>
    <xdr:to>
      <xdr:col>41</xdr:col>
      <xdr:colOff>101600</xdr:colOff>
      <xdr:row>55</xdr:row>
      <xdr:rowOff>160613</xdr:rowOff>
    </xdr:to>
    <xdr:sp macro="" textlink="">
      <xdr:nvSpPr>
        <xdr:cNvPr id="370" name="楕円 369"/>
        <xdr:cNvSpPr/>
      </xdr:nvSpPr>
      <xdr:spPr>
        <a:xfrm>
          <a:off x="7810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5690</xdr:rowOff>
    </xdr:from>
    <xdr:ext cx="599010" cy="259045"/>
    <xdr:sp macro="" textlink="">
      <xdr:nvSpPr>
        <xdr:cNvPr id="371" name="テキスト ボックス 370"/>
        <xdr:cNvSpPr txBox="1"/>
      </xdr:nvSpPr>
      <xdr:spPr>
        <a:xfrm>
          <a:off x="7561795"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126381</xdr:rowOff>
    </xdr:from>
    <xdr:to>
      <xdr:col>36</xdr:col>
      <xdr:colOff>165100</xdr:colOff>
      <xdr:row>55</xdr:row>
      <xdr:rowOff>56531</xdr:rowOff>
    </xdr:to>
    <xdr:sp macro="" textlink="">
      <xdr:nvSpPr>
        <xdr:cNvPr id="372" name="楕円 371"/>
        <xdr:cNvSpPr/>
      </xdr:nvSpPr>
      <xdr:spPr>
        <a:xfrm>
          <a:off x="6921500" y="9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73058</xdr:rowOff>
    </xdr:from>
    <xdr:ext cx="599010" cy="259045"/>
    <xdr:sp macro="" textlink="">
      <xdr:nvSpPr>
        <xdr:cNvPr id="373" name="テキスト ボックス 372"/>
        <xdr:cNvSpPr txBox="1"/>
      </xdr:nvSpPr>
      <xdr:spPr>
        <a:xfrm>
          <a:off x="6672795" y="915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28115</xdr:rowOff>
    </xdr:from>
    <xdr:to>
      <xdr:col>55</xdr:col>
      <xdr:colOff>0</xdr:colOff>
      <xdr:row>77</xdr:row>
      <xdr:rowOff>54969</xdr:rowOff>
    </xdr:to>
    <xdr:cxnSp macro="">
      <xdr:nvCxnSpPr>
        <xdr:cNvPr id="398" name="直線コネクタ 397"/>
        <xdr:cNvCxnSpPr/>
      </xdr:nvCxnSpPr>
      <xdr:spPr>
        <a:xfrm>
          <a:off x="9639300" y="13058315"/>
          <a:ext cx="838200" cy="1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28115</xdr:rowOff>
    </xdr:from>
    <xdr:to>
      <xdr:col>50</xdr:col>
      <xdr:colOff>114300</xdr:colOff>
      <xdr:row>77</xdr:row>
      <xdr:rowOff>107936</xdr:rowOff>
    </xdr:to>
    <xdr:cxnSp macro="">
      <xdr:nvCxnSpPr>
        <xdr:cNvPr id="401" name="直線コネクタ 400"/>
        <xdr:cNvCxnSpPr/>
      </xdr:nvCxnSpPr>
      <xdr:spPr>
        <a:xfrm flipV="1">
          <a:off x="8750300" y="13058315"/>
          <a:ext cx="889000" cy="2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97827</xdr:rowOff>
    </xdr:from>
    <xdr:to>
      <xdr:col>45</xdr:col>
      <xdr:colOff>177800</xdr:colOff>
      <xdr:row>77</xdr:row>
      <xdr:rowOff>107936</xdr:rowOff>
    </xdr:to>
    <xdr:cxnSp macro="">
      <xdr:nvCxnSpPr>
        <xdr:cNvPr id="404" name="直線コネクタ 403"/>
        <xdr:cNvCxnSpPr/>
      </xdr:nvCxnSpPr>
      <xdr:spPr>
        <a:xfrm>
          <a:off x="7861300" y="13128027"/>
          <a:ext cx="889000" cy="1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97827</xdr:rowOff>
    </xdr:from>
    <xdr:to>
      <xdr:col>41</xdr:col>
      <xdr:colOff>50800</xdr:colOff>
      <xdr:row>76</xdr:row>
      <xdr:rowOff>102947</xdr:rowOff>
    </xdr:to>
    <xdr:cxnSp macro="">
      <xdr:nvCxnSpPr>
        <xdr:cNvPr id="407" name="直線コネクタ 406"/>
        <xdr:cNvCxnSpPr/>
      </xdr:nvCxnSpPr>
      <xdr:spPr>
        <a:xfrm flipV="1">
          <a:off x="6972300" y="13128027"/>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4169</xdr:rowOff>
    </xdr:from>
    <xdr:to>
      <xdr:col>55</xdr:col>
      <xdr:colOff>50800</xdr:colOff>
      <xdr:row>77</xdr:row>
      <xdr:rowOff>105769</xdr:rowOff>
    </xdr:to>
    <xdr:sp macro="" textlink="">
      <xdr:nvSpPr>
        <xdr:cNvPr id="417" name="楕円 416"/>
        <xdr:cNvSpPr/>
      </xdr:nvSpPr>
      <xdr:spPr>
        <a:xfrm>
          <a:off x="10426700" y="132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27046</xdr:rowOff>
    </xdr:from>
    <xdr:ext cx="534377" cy="259045"/>
    <xdr:sp macro="" textlink="">
      <xdr:nvSpPr>
        <xdr:cNvPr id="418" name="普通建設事業費 （ うち新規整備　）該当値テキスト"/>
        <xdr:cNvSpPr txBox="1"/>
      </xdr:nvSpPr>
      <xdr:spPr>
        <a:xfrm>
          <a:off x="10528300" y="130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148765</xdr:rowOff>
    </xdr:from>
    <xdr:to>
      <xdr:col>50</xdr:col>
      <xdr:colOff>165100</xdr:colOff>
      <xdr:row>76</xdr:row>
      <xdr:rowOff>78915</xdr:rowOff>
    </xdr:to>
    <xdr:sp macro="" textlink="">
      <xdr:nvSpPr>
        <xdr:cNvPr id="419" name="楕円 418"/>
        <xdr:cNvSpPr/>
      </xdr:nvSpPr>
      <xdr:spPr>
        <a:xfrm>
          <a:off x="9588500" y="130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95442</xdr:rowOff>
    </xdr:from>
    <xdr:ext cx="534377" cy="259045"/>
    <xdr:sp macro="" textlink="">
      <xdr:nvSpPr>
        <xdr:cNvPr id="420" name="テキスト ボックス 419"/>
        <xdr:cNvSpPr txBox="1"/>
      </xdr:nvSpPr>
      <xdr:spPr>
        <a:xfrm>
          <a:off x="9372111" y="127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57136</xdr:rowOff>
    </xdr:from>
    <xdr:to>
      <xdr:col>46</xdr:col>
      <xdr:colOff>38100</xdr:colOff>
      <xdr:row>77</xdr:row>
      <xdr:rowOff>158736</xdr:rowOff>
    </xdr:to>
    <xdr:sp macro="" textlink="">
      <xdr:nvSpPr>
        <xdr:cNvPr id="421" name="楕円 420"/>
        <xdr:cNvSpPr/>
      </xdr:nvSpPr>
      <xdr:spPr>
        <a:xfrm>
          <a:off x="8699500" y="13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149863</xdr:rowOff>
    </xdr:from>
    <xdr:ext cx="534377" cy="259045"/>
    <xdr:sp macro="" textlink="">
      <xdr:nvSpPr>
        <xdr:cNvPr id="422" name="テキスト ボックス 421"/>
        <xdr:cNvSpPr txBox="1"/>
      </xdr:nvSpPr>
      <xdr:spPr>
        <a:xfrm>
          <a:off x="8483111" y="13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47027</xdr:rowOff>
    </xdr:from>
    <xdr:to>
      <xdr:col>41</xdr:col>
      <xdr:colOff>101600</xdr:colOff>
      <xdr:row>76</xdr:row>
      <xdr:rowOff>148627</xdr:rowOff>
    </xdr:to>
    <xdr:sp macro="" textlink="">
      <xdr:nvSpPr>
        <xdr:cNvPr id="423" name="楕円 422"/>
        <xdr:cNvSpPr/>
      </xdr:nvSpPr>
      <xdr:spPr>
        <a:xfrm>
          <a:off x="7810500" y="130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165153</xdr:rowOff>
    </xdr:from>
    <xdr:ext cx="534377" cy="259045"/>
    <xdr:sp macro="" textlink="">
      <xdr:nvSpPr>
        <xdr:cNvPr id="424" name="テキスト ボックス 423"/>
        <xdr:cNvSpPr txBox="1"/>
      </xdr:nvSpPr>
      <xdr:spPr>
        <a:xfrm>
          <a:off x="7594111" y="128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52147</xdr:rowOff>
    </xdr:from>
    <xdr:to>
      <xdr:col>36</xdr:col>
      <xdr:colOff>165100</xdr:colOff>
      <xdr:row>76</xdr:row>
      <xdr:rowOff>153747</xdr:rowOff>
    </xdr:to>
    <xdr:sp macro="" textlink="">
      <xdr:nvSpPr>
        <xdr:cNvPr id="425" name="楕円 424"/>
        <xdr:cNvSpPr/>
      </xdr:nvSpPr>
      <xdr:spPr>
        <a:xfrm>
          <a:off x="6921500" y="130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170274</xdr:rowOff>
    </xdr:from>
    <xdr:ext cx="534377" cy="259045"/>
    <xdr:sp macro="" textlink="">
      <xdr:nvSpPr>
        <xdr:cNvPr id="426" name="テキスト ボックス 425"/>
        <xdr:cNvSpPr txBox="1"/>
      </xdr:nvSpPr>
      <xdr:spPr>
        <a:xfrm>
          <a:off x="6705111" y="128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16165</xdr:rowOff>
    </xdr:from>
    <xdr:to>
      <xdr:col>55</xdr:col>
      <xdr:colOff>0</xdr:colOff>
      <xdr:row>97</xdr:row>
      <xdr:rowOff>162826</xdr:rowOff>
    </xdr:to>
    <xdr:cxnSp macro="">
      <xdr:nvCxnSpPr>
        <xdr:cNvPr id="453" name="直線コネクタ 452"/>
        <xdr:cNvCxnSpPr/>
      </xdr:nvCxnSpPr>
      <xdr:spPr>
        <a:xfrm>
          <a:off x="9639300" y="16475365"/>
          <a:ext cx="838200" cy="3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16165</xdr:rowOff>
    </xdr:from>
    <xdr:to>
      <xdr:col>50</xdr:col>
      <xdr:colOff>114300</xdr:colOff>
      <xdr:row>96</xdr:row>
      <xdr:rowOff>145625</xdr:rowOff>
    </xdr:to>
    <xdr:cxnSp macro="">
      <xdr:nvCxnSpPr>
        <xdr:cNvPr id="456" name="直線コネクタ 455"/>
        <xdr:cNvCxnSpPr/>
      </xdr:nvCxnSpPr>
      <xdr:spPr>
        <a:xfrm flipV="1">
          <a:off x="8750300" y="16475365"/>
          <a:ext cx="889000" cy="1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145625</xdr:rowOff>
    </xdr:from>
    <xdr:to>
      <xdr:col>45</xdr:col>
      <xdr:colOff>177800</xdr:colOff>
      <xdr:row>97</xdr:row>
      <xdr:rowOff>70017</xdr:rowOff>
    </xdr:to>
    <xdr:cxnSp macro="">
      <xdr:nvCxnSpPr>
        <xdr:cNvPr id="459" name="直線コネクタ 458"/>
        <xdr:cNvCxnSpPr/>
      </xdr:nvCxnSpPr>
      <xdr:spPr>
        <a:xfrm flipV="1">
          <a:off x="7861300" y="16604825"/>
          <a:ext cx="889000" cy="9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162277</xdr:rowOff>
    </xdr:from>
    <xdr:to>
      <xdr:col>41</xdr:col>
      <xdr:colOff>50800</xdr:colOff>
      <xdr:row>97</xdr:row>
      <xdr:rowOff>70017</xdr:rowOff>
    </xdr:to>
    <xdr:cxnSp macro="">
      <xdr:nvCxnSpPr>
        <xdr:cNvPr id="462" name="直線コネクタ 461"/>
        <xdr:cNvCxnSpPr/>
      </xdr:nvCxnSpPr>
      <xdr:spPr>
        <a:xfrm>
          <a:off x="6972300" y="16621477"/>
          <a:ext cx="889000" cy="7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112026</xdr:rowOff>
    </xdr:from>
    <xdr:to>
      <xdr:col>55</xdr:col>
      <xdr:colOff>50800</xdr:colOff>
      <xdr:row>98</xdr:row>
      <xdr:rowOff>42176</xdr:rowOff>
    </xdr:to>
    <xdr:sp macro="" textlink="">
      <xdr:nvSpPr>
        <xdr:cNvPr id="472" name="楕円 471"/>
        <xdr:cNvSpPr/>
      </xdr:nvSpPr>
      <xdr:spPr>
        <a:xfrm>
          <a:off x="10426700" y="167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26953</xdr:rowOff>
    </xdr:from>
    <xdr:ext cx="534377" cy="259045"/>
    <xdr:sp macro="" textlink="">
      <xdr:nvSpPr>
        <xdr:cNvPr id="473" name="普通建設事業費 （ うち更新整備　）該当値テキスト"/>
        <xdr:cNvSpPr txBox="1"/>
      </xdr:nvSpPr>
      <xdr:spPr>
        <a:xfrm>
          <a:off x="10528300" y="166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136815</xdr:rowOff>
    </xdr:from>
    <xdr:to>
      <xdr:col>50</xdr:col>
      <xdr:colOff>165100</xdr:colOff>
      <xdr:row>96</xdr:row>
      <xdr:rowOff>66965</xdr:rowOff>
    </xdr:to>
    <xdr:sp macro="" textlink="">
      <xdr:nvSpPr>
        <xdr:cNvPr id="474" name="楕円 473"/>
        <xdr:cNvSpPr/>
      </xdr:nvSpPr>
      <xdr:spPr>
        <a:xfrm>
          <a:off x="9588500" y="164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83492</xdr:rowOff>
    </xdr:from>
    <xdr:ext cx="599010" cy="259045"/>
    <xdr:sp macro="" textlink="">
      <xdr:nvSpPr>
        <xdr:cNvPr id="475" name="テキスト ボックス 474"/>
        <xdr:cNvSpPr txBox="1"/>
      </xdr:nvSpPr>
      <xdr:spPr>
        <a:xfrm>
          <a:off x="9339795" y="1619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94825</xdr:rowOff>
    </xdr:from>
    <xdr:to>
      <xdr:col>46</xdr:col>
      <xdr:colOff>38100</xdr:colOff>
      <xdr:row>97</xdr:row>
      <xdr:rowOff>24975</xdr:rowOff>
    </xdr:to>
    <xdr:sp macro="" textlink="">
      <xdr:nvSpPr>
        <xdr:cNvPr id="476" name="楕円 475"/>
        <xdr:cNvSpPr/>
      </xdr:nvSpPr>
      <xdr:spPr>
        <a:xfrm>
          <a:off x="8699500" y="165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41502</xdr:rowOff>
    </xdr:from>
    <xdr:ext cx="534377" cy="259045"/>
    <xdr:sp macro="" textlink="">
      <xdr:nvSpPr>
        <xdr:cNvPr id="477" name="テキスト ボックス 476"/>
        <xdr:cNvSpPr txBox="1"/>
      </xdr:nvSpPr>
      <xdr:spPr>
        <a:xfrm>
          <a:off x="8483111" y="163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19217</xdr:rowOff>
    </xdr:from>
    <xdr:to>
      <xdr:col>41</xdr:col>
      <xdr:colOff>101600</xdr:colOff>
      <xdr:row>97</xdr:row>
      <xdr:rowOff>120817</xdr:rowOff>
    </xdr:to>
    <xdr:sp macro="" textlink="">
      <xdr:nvSpPr>
        <xdr:cNvPr id="478" name="楕円 477"/>
        <xdr:cNvSpPr/>
      </xdr:nvSpPr>
      <xdr:spPr>
        <a:xfrm>
          <a:off x="7810500" y="166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137344</xdr:rowOff>
    </xdr:from>
    <xdr:ext cx="534377" cy="259045"/>
    <xdr:sp macro="" textlink="">
      <xdr:nvSpPr>
        <xdr:cNvPr id="479" name="テキスト ボックス 478"/>
        <xdr:cNvSpPr txBox="1"/>
      </xdr:nvSpPr>
      <xdr:spPr>
        <a:xfrm>
          <a:off x="7594111" y="164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111477</xdr:rowOff>
    </xdr:from>
    <xdr:to>
      <xdr:col>36</xdr:col>
      <xdr:colOff>165100</xdr:colOff>
      <xdr:row>97</xdr:row>
      <xdr:rowOff>41627</xdr:rowOff>
    </xdr:to>
    <xdr:sp macro="" textlink="">
      <xdr:nvSpPr>
        <xdr:cNvPr id="480" name="楕円 479"/>
        <xdr:cNvSpPr/>
      </xdr:nvSpPr>
      <xdr:spPr>
        <a:xfrm>
          <a:off x="6921500" y="165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58154</xdr:rowOff>
    </xdr:from>
    <xdr:ext cx="534377" cy="259045"/>
    <xdr:sp macro="" textlink="">
      <xdr:nvSpPr>
        <xdr:cNvPr id="481" name="テキスト ボックス 480"/>
        <xdr:cNvSpPr txBox="1"/>
      </xdr:nvSpPr>
      <xdr:spPr>
        <a:xfrm>
          <a:off x="6705111" y="163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46180</xdr:rowOff>
    </xdr:from>
    <xdr:to>
      <xdr:col>85</xdr:col>
      <xdr:colOff>127000</xdr:colOff>
      <xdr:row>37</xdr:row>
      <xdr:rowOff>73646</xdr:rowOff>
    </xdr:to>
    <xdr:cxnSp macro="">
      <xdr:nvCxnSpPr>
        <xdr:cNvPr id="506" name="直線コネクタ 505"/>
        <xdr:cNvCxnSpPr/>
      </xdr:nvCxnSpPr>
      <xdr:spPr>
        <a:xfrm flipV="1">
          <a:off x="15481300" y="6389830"/>
          <a:ext cx="838200" cy="2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73646</xdr:rowOff>
    </xdr:from>
    <xdr:to>
      <xdr:col>81</xdr:col>
      <xdr:colOff>50800</xdr:colOff>
      <xdr:row>37</xdr:row>
      <xdr:rowOff>100129</xdr:rowOff>
    </xdr:to>
    <xdr:cxnSp macro="">
      <xdr:nvCxnSpPr>
        <xdr:cNvPr id="509" name="直線コネクタ 508"/>
        <xdr:cNvCxnSpPr/>
      </xdr:nvCxnSpPr>
      <xdr:spPr>
        <a:xfrm flipV="1">
          <a:off x="14592300" y="6417296"/>
          <a:ext cx="889000" cy="2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100129</xdr:rowOff>
    </xdr:from>
    <xdr:to>
      <xdr:col>76</xdr:col>
      <xdr:colOff>114300</xdr:colOff>
      <xdr:row>37</xdr:row>
      <xdr:rowOff>157491</xdr:rowOff>
    </xdr:to>
    <xdr:cxnSp macro="">
      <xdr:nvCxnSpPr>
        <xdr:cNvPr id="512" name="直線コネクタ 511"/>
        <xdr:cNvCxnSpPr/>
      </xdr:nvCxnSpPr>
      <xdr:spPr>
        <a:xfrm flipV="1">
          <a:off x="13703300" y="6443779"/>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147970</xdr:rowOff>
    </xdr:from>
    <xdr:to>
      <xdr:col>71</xdr:col>
      <xdr:colOff>177800</xdr:colOff>
      <xdr:row>37</xdr:row>
      <xdr:rowOff>157491</xdr:rowOff>
    </xdr:to>
    <xdr:cxnSp macro="">
      <xdr:nvCxnSpPr>
        <xdr:cNvPr id="515" name="直線コネクタ 514"/>
        <xdr:cNvCxnSpPr/>
      </xdr:nvCxnSpPr>
      <xdr:spPr>
        <a:xfrm>
          <a:off x="12814300" y="6491620"/>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166830</xdr:rowOff>
    </xdr:from>
    <xdr:to>
      <xdr:col>85</xdr:col>
      <xdr:colOff>177800</xdr:colOff>
      <xdr:row>37</xdr:row>
      <xdr:rowOff>96980</xdr:rowOff>
    </xdr:to>
    <xdr:sp macro="" textlink="">
      <xdr:nvSpPr>
        <xdr:cNvPr id="525" name="楕円 524"/>
        <xdr:cNvSpPr/>
      </xdr:nvSpPr>
      <xdr:spPr>
        <a:xfrm>
          <a:off x="16268700" y="63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18257</xdr:rowOff>
    </xdr:from>
    <xdr:ext cx="534377" cy="259045"/>
    <xdr:sp macro="" textlink="">
      <xdr:nvSpPr>
        <xdr:cNvPr id="526" name="災害復旧事業費該当値テキスト"/>
        <xdr:cNvSpPr txBox="1"/>
      </xdr:nvSpPr>
      <xdr:spPr>
        <a:xfrm>
          <a:off x="16370300" y="61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22846</xdr:rowOff>
    </xdr:from>
    <xdr:to>
      <xdr:col>81</xdr:col>
      <xdr:colOff>101600</xdr:colOff>
      <xdr:row>37</xdr:row>
      <xdr:rowOff>124446</xdr:rowOff>
    </xdr:to>
    <xdr:sp macro="" textlink="">
      <xdr:nvSpPr>
        <xdr:cNvPr id="527" name="楕円 526"/>
        <xdr:cNvSpPr/>
      </xdr:nvSpPr>
      <xdr:spPr>
        <a:xfrm>
          <a:off x="15430500" y="63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140973</xdr:rowOff>
    </xdr:from>
    <xdr:ext cx="534377" cy="259045"/>
    <xdr:sp macro="" textlink="">
      <xdr:nvSpPr>
        <xdr:cNvPr id="528" name="テキスト ボックス 527"/>
        <xdr:cNvSpPr txBox="1"/>
      </xdr:nvSpPr>
      <xdr:spPr>
        <a:xfrm>
          <a:off x="15214111" y="61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49329</xdr:rowOff>
    </xdr:from>
    <xdr:to>
      <xdr:col>76</xdr:col>
      <xdr:colOff>165100</xdr:colOff>
      <xdr:row>37</xdr:row>
      <xdr:rowOff>150929</xdr:rowOff>
    </xdr:to>
    <xdr:sp macro="" textlink="">
      <xdr:nvSpPr>
        <xdr:cNvPr id="529" name="楕円 528"/>
        <xdr:cNvSpPr/>
      </xdr:nvSpPr>
      <xdr:spPr>
        <a:xfrm>
          <a:off x="14541500" y="6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167456</xdr:rowOff>
    </xdr:from>
    <xdr:ext cx="534377" cy="259045"/>
    <xdr:sp macro="" textlink="">
      <xdr:nvSpPr>
        <xdr:cNvPr id="530" name="テキスト ボックス 529"/>
        <xdr:cNvSpPr txBox="1"/>
      </xdr:nvSpPr>
      <xdr:spPr>
        <a:xfrm>
          <a:off x="14325111" y="61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106691</xdr:rowOff>
    </xdr:from>
    <xdr:to>
      <xdr:col>72</xdr:col>
      <xdr:colOff>38100</xdr:colOff>
      <xdr:row>38</xdr:row>
      <xdr:rowOff>36841</xdr:rowOff>
    </xdr:to>
    <xdr:sp macro="" textlink="">
      <xdr:nvSpPr>
        <xdr:cNvPr id="531" name="楕円 530"/>
        <xdr:cNvSpPr/>
      </xdr:nvSpPr>
      <xdr:spPr>
        <a:xfrm>
          <a:off x="13652500" y="64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27968</xdr:rowOff>
    </xdr:from>
    <xdr:ext cx="469744" cy="259045"/>
    <xdr:sp macro="" textlink="">
      <xdr:nvSpPr>
        <xdr:cNvPr id="532" name="テキスト ボックス 531"/>
        <xdr:cNvSpPr txBox="1"/>
      </xdr:nvSpPr>
      <xdr:spPr>
        <a:xfrm>
          <a:off x="13468428" y="654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97170</xdr:rowOff>
    </xdr:from>
    <xdr:to>
      <xdr:col>67</xdr:col>
      <xdr:colOff>101600</xdr:colOff>
      <xdr:row>38</xdr:row>
      <xdr:rowOff>27319</xdr:rowOff>
    </xdr:to>
    <xdr:sp macro="" textlink="">
      <xdr:nvSpPr>
        <xdr:cNvPr id="533" name="楕円 532"/>
        <xdr:cNvSpPr/>
      </xdr:nvSpPr>
      <xdr:spPr>
        <a:xfrm>
          <a:off x="12763500" y="6440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43847</xdr:rowOff>
    </xdr:from>
    <xdr:ext cx="469744" cy="259045"/>
    <xdr:sp macro="" textlink="">
      <xdr:nvSpPr>
        <xdr:cNvPr id="534" name="テキスト ボックス 533"/>
        <xdr:cNvSpPr txBox="1"/>
      </xdr:nvSpPr>
      <xdr:spPr>
        <a:xfrm>
          <a:off x="12579428" y="621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141734</xdr:rowOff>
    </xdr:from>
    <xdr:to>
      <xdr:col>85</xdr:col>
      <xdr:colOff>127000</xdr:colOff>
      <xdr:row>77</xdr:row>
      <xdr:rowOff>147527</xdr:rowOff>
    </xdr:to>
    <xdr:cxnSp macro="">
      <xdr:nvCxnSpPr>
        <xdr:cNvPr id="616" name="直線コネクタ 615"/>
        <xdr:cNvCxnSpPr/>
      </xdr:nvCxnSpPr>
      <xdr:spPr>
        <a:xfrm flipV="1">
          <a:off x="15481300" y="13343384"/>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146574</xdr:rowOff>
    </xdr:from>
    <xdr:to>
      <xdr:col>81</xdr:col>
      <xdr:colOff>50800</xdr:colOff>
      <xdr:row>77</xdr:row>
      <xdr:rowOff>147527</xdr:rowOff>
    </xdr:to>
    <xdr:cxnSp macro="">
      <xdr:nvCxnSpPr>
        <xdr:cNvPr id="619" name="直線コネクタ 618"/>
        <xdr:cNvCxnSpPr/>
      </xdr:nvCxnSpPr>
      <xdr:spPr>
        <a:xfrm>
          <a:off x="14592300" y="133482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146574</xdr:rowOff>
    </xdr:from>
    <xdr:to>
      <xdr:col>76</xdr:col>
      <xdr:colOff>114300</xdr:colOff>
      <xdr:row>77</xdr:row>
      <xdr:rowOff>156212</xdr:rowOff>
    </xdr:to>
    <xdr:cxnSp macro="">
      <xdr:nvCxnSpPr>
        <xdr:cNvPr id="622" name="直線コネクタ 621"/>
        <xdr:cNvCxnSpPr/>
      </xdr:nvCxnSpPr>
      <xdr:spPr>
        <a:xfrm flipV="1">
          <a:off x="13703300" y="13348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154563</xdr:rowOff>
    </xdr:from>
    <xdr:to>
      <xdr:col>71</xdr:col>
      <xdr:colOff>177800</xdr:colOff>
      <xdr:row>77</xdr:row>
      <xdr:rowOff>156212</xdr:rowOff>
    </xdr:to>
    <xdr:cxnSp macro="">
      <xdr:nvCxnSpPr>
        <xdr:cNvPr id="625" name="直線コネクタ 624"/>
        <xdr:cNvCxnSpPr/>
      </xdr:nvCxnSpPr>
      <xdr:spPr>
        <a:xfrm>
          <a:off x="12814300" y="1335621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90934</xdr:rowOff>
    </xdr:from>
    <xdr:to>
      <xdr:col>85</xdr:col>
      <xdr:colOff>177800</xdr:colOff>
      <xdr:row>78</xdr:row>
      <xdr:rowOff>21084</xdr:rowOff>
    </xdr:to>
    <xdr:sp macro="" textlink="">
      <xdr:nvSpPr>
        <xdr:cNvPr id="635" name="楕円 634"/>
        <xdr:cNvSpPr/>
      </xdr:nvSpPr>
      <xdr:spPr>
        <a:xfrm>
          <a:off x="16268700" y="132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113811</xdr:rowOff>
    </xdr:from>
    <xdr:ext cx="534377" cy="259045"/>
    <xdr:sp macro="" textlink="">
      <xdr:nvSpPr>
        <xdr:cNvPr id="636" name="公債費該当値テキスト"/>
        <xdr:cNvSpPr txBox="1"/>
      </xdr:nvSpPr>
      <xdr:spPr>
        <a:xfrm>
          <a:off x="16370300" y="131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96727</xdr:rowOff>
    </xdr:from>
    <xdr:to>
      <xdr:col>81</xdr:col>
      <xdr:colOff>101600</xdr:colOff>
      <xdr:row>78</xdr:row>
      <xdr:rowOff>26877</xdr:rowOff>
    </xdr:to>
    <xdr:sp macro="" textlink="">
      <xdr:nvSpPr>
        <xdr:cNvPr id="637" name="楕円 636"/>
        <xdr:cNvSpPr/>
      </xdr:nvSpPr>
      <xdr:spPr>
        <a:xfrm>
          <a:off x="15430500" y="13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43404</xdr:rowOff>
    </xdr:from>
    <xdr:ext cx="534377" cy="259045"/>
    <xdr:sp macro="" textlink="">
      <xdr:nvSpPr>
        <xdr:cNvPr id="638" name="テキスト ボックス 637"/>
        <xdr:cNvSpPr txBox="1"/>
      </xdr:nvSpPr>
      <xdr:spPr>
        <a:xfrm>
          <a:off x="15214111" y="130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95774</xdr:rowOff>
    </xdr:from>
    <xdr:to>
      <xdr:col>76</xdr:col>
      <xdr:colOff>165100</xdr:colOff>
      <xdr:row>78</xdr:row>
      <xdr:rowOff>25924</xdr:rowOff>
    </xdr:to>
    <xdr:sp macro="" textlink="">
      <xdr:nvSpPr>
        <xdr:cNvPr id="639" name="楕円 638"/>
        <xdr:cNvSpPr/>
      </xdr:nvSpPr>
      <xdr:spPr>
        <a:xfrm>
          <a:off x="145415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42451</xdr:rowOff>
    </xdr:from>
    <xdr:ext cx="534377" cy="259045"/>
    <xdr:sp macro="" textlink="">
      <xdr:nvSpPr>
        <xdr:cNvPr id="640" name="テキスト ボックス 639"/>
        <xdr:cNvSpPr txBox="1"/>
      </xdr:nvSpPr>
      <xdr:spPr>
        <a:xfrm>
          <a:off x="14325111" y="1307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105412</xdr:rowOff>
    </xdr:from>
    <xdr:to>
      <xdr:col>72</xdr:col>
      <xdr:colOff>38100</xdr:colOff>
      <xdr:row>78</xdr:row>
      <xdr:rowOff>35562</xdr:rowOff>
    </xdr:to>
    <xdr:sp macro="" textlink="">
      <xdr:nvSpPr>
        <xdr:cNvPr id="641" name="楕円 640"/>
        <xdr:cNvSpPr/>
      </xdr:nvSpPr>
      <xdr:spPr>
        <a:xfrm>
          <a:off x="13652500" y="133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52089</xdr:rowOff>
    </xdr:from>
    <xdr:ext cx="534377" cy="259045"/>
    <xdr:sp macro="" textlink="">
      <xdr:nvSpPr>
        <xdr:cNvPr id="642" name="テキスト ボックス 641"/>
        <xdr:cNvSpPr txBox="1"/>
      </xdr:nvSpPr>
      <xdr:spPr>
        <a:xfrm>
          <a:off x="13436111" y="130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103763</xdr:rowOff>
    </xdr:from>
    <xdr:to>
      <xdr:col>67</xdr:col>
      <xdr:colOff>101600</xdr:colOff>
      <xdr:row>78</xdr:row>
      <xdr:rowOff>33913</xdr:rowOff>
    </xdr:to>
    <xdr:sp macro="" textlink="">
      <xdr:nvSpPr>
        <xdr:cNvPr id="643" name="楕円 642"/>
        <xdr:cNvSpPr/>
      </xdr:nvSpPr>
      <xdr:spPr>
        <a:xfrm>
          <a:off x="12763500" y="133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50440</xdr:rowOff>
    </xdr:from>
    <xdr:ext cx="534377" cy="259045"/>
    <xdr:sp macro="" textlink="">
      <xdr:nvSpPr>
        <xdr:cNvPr id="644" name="テキスト ボックス 643"/>
        <xdr:cNvSpPr txBox="1"/>
      </xdr:nvSpPr>
      <xdr:spPr>
        <a:xfrm>
          <a:off x="12547111" y="130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122624</xdr:rowOff>
    </xdr:from>
    <xdr:to>
      <xdr:col>85</xdr:col>
      <xdr:colOff>127000</xdr:colOff>
      <xdr:row>97</xdr:row>
      <xdr:rowOff>155783</xdr:rowOff>
    </xdr:to>
    <xdr:cxnSp macro="">
      <xdr:nvCxnSpPr>
        <xdr:cNvPr id="671" name="直線コネクタ 670"/>
        <xdr:cNvCxnSpPr/>
      </xdr:nvCxnSpPr>
      <xdr:spPr>
        <a:xfrm flipV="1">
          <a:off x="15481300" y="16753274"/>
          <a:ext cx="8382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155783</xdr:rowOff>
    </xdr:from>
    <xdr:to>
      <xdr:col>81</xdr:col>
      <xdr:colOff>50800</xdr:colOff>
      <xdr:row>97</xdr:row>
      <xdr:rowOff>159908</xdr:rowOff>
    </xdr:to>
    <xdr:cxnSp macro="">
      <xdr:nvCxnSpPr>
        <xdr:cNvPr id="674" name="直線コネクタ 673"/>
        <xdr:cNvCxnSpPr/>
      </xdr:nvCxnSpPr>
      <xdr:spPr>
        <a:xfrm flipV="1">
          <a:off x="14592300" y="16786433"/>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82806</xdr:rowOff>
    </xdr:from>
    <xdr:to>
      <xdr:col>76</xdr:col>
      <xdr:colOff>114300</xdr:colOff>
      <xdr:row>97</xdr:row>
      <xdr:rowOff>159908</xdr:rowOff>
    </xdr:to>
    <xdr:cxnSp macro="">
      <xdr:nvCxnSpPr>
        <xdr:cNvPr id="677" name="直線コネクタ 676"/>
        <xdr:cNvCxnSpPr/>
      </xdr:nvCxnSpPr>
      <xdr:spPr>
        <a:xfrm>
          <a:off x="13703300" y="16713456"/>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82806</xdr:rowOff>
    </xdr:from>
    <xdr:to>
      <xdr:col>71</xdr:col>
      <xdr:colOff>177800</xdr:colOff>
      <xdr:row>97</xdr:row>
      <xdr:rowOff>101794</xdr:rowOff>
    </xdr:to>
    <xdr:cxnSp macro="">
      <xdr:nvCxnSpPr>
        <xdr:cNvPr id="680" name="直線コネクタ 679"/>
        <xdr:cNvCxnSpPr/>
      </xdr:nvCxnSpPr>
      <xdr:spPr>
        <a:xfrm flipV="1">
          <a:off x="12814300" y="16713456"/>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71824</xdr:rowOff>
    </xdr:from>
    <xdr:to>
      <xdr:col>85</xdr:col>
      <xdr:colOff>177800</xdr:colOff>
      <xdr:row>98</xdr:row>
      <xdr:rowOff>1974</xdr:rowOff>
    </xdr:to>
    <xdr:sp macro="" textlink="">
      <xdr:nvSpPr>
        <xdr:cNvPr id="690" name="楕円 689"/>
        <xdr:cNvSpPr/>
      </xdr:nvSpPr>
      <xdr:spPr>
        <a:xfrm>
          <a:off x="16268700" y="1670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94701</xdr:rowOff>
    </xdr:from>
    <xdr:ext cx="534377" cy="259045"/>
    <xdr:sp macro="" textlink="">
      <xdr:nvSpPr>
        <xdr:cNvPr id="691" name="積立金該当値テキスト"/>
        <xdr:cNvSpPr txBox="1"/>
      </xdr:nvSpPr>
      <xdr:spPr>
        <a:xfrm>
          <a:off x="16370300" y="1655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104983</xdr:rowOff>
    </xdr:from>
    <xdr:to>
      <xdr:col>81</xdr:col>
      <xdr:colOff>101600</xdr:colOff>
      <xdr:row>98</xdr:row>
      <xdr:rowOff>35133</xdr:rowOff>
    </xdr:to>
    <xdr:sp macro="" textlink="">
      <xdr:nvSpPr>
        <xdr:cNvPr id="692" name="楕円 691"/>
        <xdr:cNvSpPr/>
      </xdr:nvSpPr>
      <xdr:spPr>
        <a:xfrm>
          <a:off x="15430500" y="167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51660</xdr:rowOff>
    </xdr:from>
    <xdr:ext cx="534377" cy="259045"/>
    <xdr:sp macro="" textlink="">
      <xdr:nvSpPr>
        <xdr:cNvPr id="693" name="テキスト ボックス 692"/>
        <xdr:cNvSpPr txBox="1"/>
      </xdr:nvSpPr>
      <xdr:spPr>
        <a:xfrm>
          <a:off x="15214111" y="165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109108</xdr:rowOff>
    </xdr:from>
    <xdr:to>
      <xdr:col>76</xdr:col>
      <xdr:colOff>165100</xdr:colOff>
      <xdr:row>98</xdr:row>
      <xdr:rowOff>39258</xdr:rowOff>
    </xdr:to>
    <xdr:sp macro="" textlink="">
      <xdr:nvSpPr>
        <xdr:cNvPr id="694" name="楕円 693"/>
        <xdr:cNvSpPr/>
      </xdr:nvSpPr>
      <xdr:spPr>
        <a:xfrm>
          <a:off x="14541500" y="167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55785</xdr:rowOff>
    </xdr:from>
    <xdr:ext cx="534377" cy="259045"/>
    <xdr:sp macro="" textlink="">
      <xdr:nvSpPr>
        <xdr:cNvPr id="695" name="テキスト ボックス 694"/>
        <xdr:cNvSpPr txBox="1"/>
      </xdr:nvSpPr>
      <xdr:spPr>
        <a:xfrm>
          <a:off x="14325111" y="165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32006</xdr:rowOff>
    </xdr:from>
    <xdr:to>
      <xdr:col>72</xdr:col>
      <xdr:colOff>38100</xdr:colOff>
      <xdr:row>97</xdr:row>
      <xdr:rowOff>133606</xdr:rowOff>
    </xdr:to>
    <xdr:sp macro="" textlink="">
      <xdr:nvSpPr>
        <xdr:cNvPr id="696" name="楕円 695"/>
        <xdr:cNvSpPr/>
      </xdr:nvSpPr>
      <xdr:spPr>
        <a:xfrm>
          <a:off x="13652500" y="166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150133</xdr:rowOff>
    </xdr:from>
    <xdr:ext cx="534377" cy="259045"/>
    <xdr:sp macro="" textlink="">
      <xdr:nvSpPr>
        <xdr:cNvPr id="697" name="テキスト ボックス 696"/>
        <xdr:cNvSpPr txBox="1"/>
      </xdr:nvSpPr>
      <xdr:spPr>
        <a:xfrm>
          <a:off x="13436111" y="164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50994</xdr:rowOff>
    </xdr:from>
    <xdr:to>
      <xdr:col>67</xdr:col>
      <xdr:colOff>101600</xdr:colOff>
      <xdr:row>97</xdr:row>
      <xdr:rowOff>152594</xdr:rowOff>
    </xdr:to>
    <xdr:sp macro="" textlink="">
      <xdr:nvSpPr>
        <xdr:cNvPr id="698" name="楕円 697"/>
        <xdr:cNvSpPr/>
      </xdr:nvSpPr>
      <xdr:spPr>
        <a:xfrm>
          <a:off x="12763500" y="166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169121</xdr:rowOff>
    </xdr:from>
    <xdr:ext cx="534377" cy="259045"/>
    <xdr:sp macro="" textlink="">
      <xdr:nvSpPr>
        <xdr:cNvPr id="699" name="テキスト ボックス 698"/>
        <xdr:cNvSpPr txBox="1"/>
      </xdr:nvSpPr>
      <xdr:spPr>
        <a:xfrm>
          <a:off x="12547111" y="164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4255</xdr:rowOff>
    </xdr:from>
    <xdr:to>
      <xdr:col>116</xdr:col>
      <xdr:colOff>63500</xdr:colOff>
      <xdr:row>59</xdr:row>
      <xdr:rowOff>25419</xdr:rowOff>
    </xdr:to>
    <xdr:cxnSp macro="">
      <xdr:nvCxnSpPr>
        <xdr:cNvPr id="785" name="直線コネクタ 784"/>
        <xdr:cNvCxnSpPr/>
      </xdr:nvCxnSpPr>
      <xdr:spPr>
        <a:xfrm>
          <a:off x="21323300" y="10119805"/>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154502</xdr:rowOff>
    </xdr:from>
    <xdr:to>
      <xdr:col>111</xdr:col>
      <xdr:colOff>177800</xdr:colOff>
      <xdr:row>59</xdr:row>
      <xdr:rowOff>4255</xdr:rowOff>
    </xdr:to>
    <xdr:cxnSp macro="">
      <xdr:nvCxnSpPr>
        <xdr:cNvPr id="788" name="直線コネクタ 787"/>
        <xdr:cNvCxnSpPr/>
      </xdr:nvCxnSpPr>
      <xdr:spPr>
        <a:xfrm>
          <a:off x="20434300" y="10098602"/>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153568</xdr:rowOff>
    </xdr:from>
    <xdr:to>
      <xdr:col>107</xdr:col>
      <xdr:colOff>50800</xdr:colOff>
      <xdr:row>58</xdr:row>
      <xdr:rowOff>154502</xdr:rowOff>
    </xdr:to>
    <xdr:cxnSp macro="">
      <xdr:nvCxnSpPr>
        <xdr:cNvPr id="791" name="直線コネクタ 790"/>
        <xdr:cNvCxnSpPr/>
      </xdr:nvCxnSpPr>
      <xdr:spPr>
        <a:xfrm>
          <a:off x="19545300" y="1009766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152578</xdr:rowOff>
    </xdr:from>
    <xdr:to>
      <xdr:col>102</xdr:col>
      <xdr:colOff>114300</xdr:colOff>
      <xdr:row>58</xdr:row>
      <xdr:rowOff>153568</xdr:rowOff>
    </xdr:to>
    <xdr:cxnSp macro="">
      <xdr:nvCxnSpPr>
        <xdr:cNvPr id="794" name="直線コネクタ 793"/>
        <xdr:cNvCxnSpPr/>
      </xdr:nvCxnSpPr>
      <xdr:spPr>
        <a:xfrm>
          <a:off x="18656300" y="1009667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146069</xdr:rowOff>
    </xdr:from>
    <xdr:to>
      <xdr:col>116</xdr:col>
      <xdr:colOff>114300</xdr:colOff>
      <xdr:row>59</xdr:row>
      <xdr:rowOff>76219</xdr:rowOff>
    </xdr:to>
    <xdr:sp macro="" textlink="">
      <xdr:nvSpPr>
        <xdr:cNvPr id="804" name="楕円 803"/>
        <xdr:cNvSpPr/>
      </xdr:nvSpPr>
      <xdr:spPr>
        <a:xfrm>
          <a:off x="22110700" y="100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60996</xdr:rowOff>
    </xdr:from>
    <xdr:ext cx="378565" cy="259045"/>
    <xdr:sp macro="" textlink="">
      <xdr:nvSpPr>
        <xdr:cNvPr id="805" name="貸付金該当値テキスト"/>
        <xdr:cNvSpPr txBox="1"/>
      </xdr:nvSpPr>
      <xdr:spPr>
        <a:xfrm>
          <a:off x="22212300" y="100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124905</xdr:rowOff>
    </xdr:from>
    <xdr:to>
      <xdr:col>112</xdr:col>
      <xdr:colOff>38100</xdr:colOff>
      <xdr:row>59</xdr:row>
      <xdr:rowOff>55055</xdr:rowOff>
    </xdr:to>
    <xdr:sp macro="" textlink="">
      <xdr:nvSpPr>
        <xdr:cNvPr id="806" name="楕円 805"/>
        <xdr:cNvSpPr/>
      </xdr:nvSpPr>
      <xdr:spPr>
        <a:xfrm>
          <a:off x="21272500" y="100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46182</xdr:rowOff>
    </xdr:from>
    <xdr:ext cx="469744" cy="259045"/>
    <xdr:sp macro="" textlink="">
      <xdr:nvSpPr>
        <xdr:cNvPr id="807" name="テキスト ボックス 806"/>
        <xdr:cNvSpPr txBox="1"/>
      </xdr:nvSpPr>
      <xdr:spPr>
        <a:xfrm>
          <a:off x="21088428"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103702</xdr:rowOff>
    </xdr:from>
    <xdr:to>
      <xdr:col>107</xdr:col>
      <xdr:colOff>101600</xdr:colOff>
      <xdr:row>59</xdr:row>
      <xdr:rowOff>33852</xdr:rowOff>
    </xdr:to>
    <xdr:sp macro="" textlink="">
      <xdr:nvSpPr>
        <xdr:cNvPr id="808" name="楕円 807"/>
        <xdr:cNvSpPr/>
      </xdr:nvSpPr>
      <xdr:spPr>
        <a:xfrm>
          <a:off x="20383500" y="100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24979</xdr:rowOff>
    </xdr:from>
    <xdr:ext cx="469744" cy="259045"/>
    <xdr:sp macro="" textlink="">
      <xdr:nvSpPr>
        <xdr:cNvPr id="809" name="テキスト ボックス 808"/>
        <xdr:cNvSpPr txBox="1"/>
      </xdr:nvSpPr>
      <xdr:spPr>
        <a:xfrm>
          <a:off x="20199428" y="101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102768</xdr:rowOff>
    </xdr:from>
    <xdr:to>
      <xdr:col>102</xdr:col>
      <xdr:colOff>165100</xdr:colOff>
      <xdr:row>59</xdr:row>
      <xdr:rowOff>32918</xdr:rowOff>
    </xdr:to>
    <xdr:sp macro="" textlink="">
      <xdr:nvSpPr>
        <xdr:cNvPr id="810" name="楕円 809"/>
        <xdr:cNvSpPr/>
      </xdr:nvSpPr>
      <xdr:spPr>
        <a:xfrm>
          <a:off x="19494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24045</xdr:rowOff>
    </xdr:from>
    <xdr:ext cx="469744" cy="259045"/>
    <xdr:sp macro="" textlink="">
      <xdr:nvSpPr>
        <xdr:cNvPr id="811" name="テキスト ボックス 810"/>
        <xdr:cNvSpPr txBox="1"/>
      </xdr:nvSpPr>
      <xdr:spPr>
        <a:xfrm>
          <a:off x="19310428" y="1013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101778</xdr:rowOff>
    </xdr:from>
    <xdr:to>
      <xdr:col>98</xdr:col>
      <xdr:colOff>38100</xdr:colOff>
      <xdr:row>59</xdr:row>
      <xdr:rowOff>31928</xdr:rowOff>
    </xdr:to>
    <xdr:sp macro="" textlink="">
      <xdr:nvSpPr>
        <xdr:cNvPr id="812" name="楕円 811"/>
        <xdr:cNvSpPr/>
      </xdr:nvSpPr>
      <xdr:spPr>
        <a:xfrm>
          <a:off x="18605500" y="100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23055</xdr:rowOff>
    </xdr:from>
    <xdr:ext cx="469744" cy="259045"/>
    <xdr:sp macro="" textlink="">
      <xdr:nvSpPr>
        <xdr:cNvPr id="813" name="テキスト ボックス 812"/>
        <xdr:cNvSpPr txBox="1"/>
      </xdr:nvSpPr>
      <xdr:spPr>
        <a:xfrm>
          <a:off x="18421428" y="1013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74402</xdr:rowOff>
    </xdr:from>
    <xdr:to>
      <xdr:col>116</xdr:col>
      <xdr:colOff>63500</xdr:colOff>
      <xdr:row>75</xdr:row>
      <xdr:rowOff>95400</xdr:rowOff>
    </xdr:to>
    <xdr:cxnSp macro="">
      <xdr:nvCxnSpPr>
        <xdr:cNvPr id="845" name="直線コネクタ 844"/>
        <xdr:cNvCxnSpPr/>
      </xdr:nvCxnSpPr>
      <xdr:spPr>
        <a:xfrm flipV="1">
          <a:off x="21323300" y="12933152"/>
          <a:ext cx="8382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95400</xdr:rowOff>
    </xdr:from>
    <xdr:to>
      <xdr:col>111</xdr:col>
      <xdr:colOff>177800</xdr:colOff>
      <xdr:row>75</xdr:row>
      <xdr:rowOff>117591</xdr:rowOff>
    </xdr:to>
    <xdr:cxnSp macro="">
      <xdr:nvCxnSpPr>
        <xdr:cNvPr id="848" name="直線コネクタ 847"/>
        <xdr:cNvCxnSpPr/>
      </xdr:nvCxnSpPr>
      <xdr:spPr>
        <a:xfrm flipV="1">
          <a:off x="20434300" y="1295415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117591</xdr:rowOff>
    </xdr:from>
    <xdr:to>
      <xdr:col>107</xdr:col>
      <xdr:colOff>50800</xdr:colOff>
      <xdr:row>75</xdr:row>
      <xdr:rowOff>148371</xdr:rowOff>
    </xdr:to>
    <xdr:cxnSp macro="">
      <xdr:nvCxnSpPr>
        <xdr:cNvPr id="851" name="直線コネクタ 850"/>
        <xdr:cNvCxnSpPr/>
      </xdr:nvCxnSpPr>
      <xdr:spPr>
        <a:xfrm flipV="1">
          <a:off x="19545300" y="12976341"/>
          <a:ext cx="889000" cy="3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168749</xdr:rowOff>
    </xdr:from>
    <xdr:to>
      <xdr:col>102</xdr:col>
      <xdr:colOff>114300</xdr:colOff>
      <xdr:row>75</xdr:row>
      <xdr:rowOff>148371</xdr:rowOff>
    </xdr:to>
    <xdr:cxnSp macro="">
      <xdr:nvCxnSpPr>
        <xdr:cNvPr id="854" name="直線コネクタ 853"/>
        <xdr:cNvCxnSpPr/>
      </xdr:nvCxnSpPr>
      <xdr:spPr>
        <a:xfrm>
          <a:off x="18656300" y="12856049"/>
          <a:ext cx="889000" cy="1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23602</xdr:rowOff>
    </xdr:from>
    <xdr:to>
      <xdr:col>116</xdr:col>
      <xdr:colOff>114300</xdr:colOff>
      <xdr:row>75</xdr:row>
      <xdr:rowOff>125202</xdr:rowOff>
    </xdr:to>
    <xdr:sp macro="" textlink="">
      <xdr:nvSpPr>
        <xdr:cNvPr id="864" name="楕円 863"/>
        <xdr:cNvSpPr/>
      </xdr:nvSpPr>
      <xdr:spPr>
        <a:xfrm>
          <a:off x="22110700" y="128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46479</xdr:rowOff>
    </xdr:from>
    <xdr:ext cx="534377" cy="259045"/>
    <xdr:sp macro="" textlink="">
      <xdr:nvSpPr>
        <xdr:cNvPr id="865" name="繰出金該当値テキスト"/>
        <xdr:cNvSpPr txBox="1"/>
      </xdr:nvSpPr>
      <xdr:spPr>
        <a:xfrm>
          <a:off x="22212300" y="127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44600</xdr:rowOff>
    </xdr:from>
    <xdr:to>
      <xdr:col>112</xdr:col>
      <xdr:colOff>38100</xdr:colOff>
      <xdr:row>75</xdr:row>
      <xdr:rowOff>146200</xdr:rowOff>
    </xdr:to>
    <xdr:sp macro="" textlink="">
      <xdr:nvSpPr>
        <xdr:cNvPr id="866" name="楕円 865"/>
        <xdr:cNvSpPr/>
      </xdr:nvSpPr>
      <xdr:spPr>
        <a:xfrm>
          <a:off x="21272500" y="129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162727</xdr:rowOff>
    </xdr:from>
    <xdr:ext cx="534377" cy="259045"/>
    <xdr:sp macro="" textlink="">
      <xdr:nvSpPr>
        <xdr:cNvPr id="867" name="テキスト ボックス 866"/>
        <xdr:cNvSpPr txBox="1"/>
      </xdr:nvSpPr>
      <xdr:spPr>
        <a:xfrm>
          <a:off x="21056111" y="1267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66791</xdr:rowOff>
    </xdr:from>
    <xdr:to>
      <xdr:col>107</xdr:col>
      <xdr:colOff>101600</xdr:colOff>
      <xdr:row>75</xdr:row>
      <xdr:rowOff>168391</xdr:rowOff>
    </xdr:to>
    <xdr:sp macro="" textlink="">
      <xdr:nvSpPr>
        <xdr:cNvPr id="868" name="楕円 867"/>
        <xdr:cNvSpPr/>
      </xdr:nvSpPr>
      <xdr:spPr>
        <a:xfrm>
          <a:off x="20383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159518</xdr:rowOff>
    </xdr:from>
    <xdr:ext cx="534377" cy="259045"/>
    <xdr:sp macro="" textlink="">
      <xdr:nvSpPr>
        <xdr:cNvPr id="869" name="テキスト ボックス 868"/>
        <xdr:cNvSpPr txBox="1"/>
      </xdr:nvSpPr>
      <xdr:spPr>
        <a:xfrm>
          <a:off x="20167111" y="130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97571</xdr:rowOff>
    </xdr:from>
    <xdr:to>
      <xdr:col>102</xdr:col>
      <xdr:colOff>165100</xdr:colOff>
      <xdr:row>76</xdr:row>
      <xdr:rowOff>27721</xdr:rowOff>
    </xdr:to>
    <xdr:sp macro="" textlink="">
      <xdr:nvSpPr>
        <xdr:cNvPr id="870" name="楕円 869"/>
        <xdr:cNvSpPr/>
      </xdr:nvSpPr>
      <xdr:spPr>
        <a:xfrm>
          <a:off x="19494500" y="12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18848</xdr:rowOff>
    </xdr:from>
    <xdr:ext cx="534377" cy="259045"/>
    <xdr:sp macro="" textlink="">
      <xdr:nvSpPr>
        <xdr:cNvPr id="871" name="テキスト ボックス 870"/>
        <xdr:cNvSpPr txBox="1"/>
      </xdr:nvSpPr>
      <xdr:spPr>
        <a:xfrm>
          <a:off x="19278111" y="13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117949</xdr:rowOff>
    </xdr:from>
    <xdr:to>
      <xdr:col>98</xdr:col>
      <xdr:colOff>38100</xdr:colOff>
      <xdr:row>75</xdr:row>
      <xdr:rowOff>48099</xdr:rowOff>
    </xdr:to>
    <xdr:sp macro="" textlink="">
      <xdr:nvSpPr>
        <xdr:cNvPr id="872" name="楕円 871"/>
        <xdr:cNvSpPr/>
      </xdr:nvSpPr>
      <xdr:spPr>
        <a:xfrm>
          <a:off x="18605500" y="12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64626</xdr:rowOff>
    </xdr:from>
    <xdr:ext cx="534377" cy="259045"/>
    <xdr:sp macro="" textlink="">
      <xdr:nvSpPr>
        <xdr:cNvPr id="873" name="テキスト ボックス 872"/>
        <xdr:cNvSpPr txBox="1"/>
      </xdr:nvSpPr>
      <xdr:spPr>
        <a:xfrm>
          <a:off x="18389111" y="125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補助費等、普通建設事業費</a:t>
          </a:r>
          <a:r>
            <a:rPr kumimoji="1" lang="ja-JP" altLang="en-US" sz="1100">
              <a:solidFill>
                <a:schemeClr val="dk1"/>
              </a:solidFill>
              <a:effectLst/>
              <a:latin typeface="+mn-lt"/>
              <a:ea typeface="+mn-ea"/>
              <a:cs typeface="+mn-cs"/>
            </a:rPr>
            <a:t>が大きく減少しており、類似団体平均とほぼ同水準もしくは低くなっている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補助費は、一部事務組合、水道事業への補助金が依然として多額であ</a:t>
          </a:r>
          <a:r>
            <a:rPr kumimoji="1" lang="ja-JP" altLang="en-US" sz="1100">
              <a:solidFill>
                <a:schemeClr val="dk1"/>
              </a:solidFill>
              <a:effectLst/>
              <a:latin typeface="+mn-lt"/>
              <a:ea typeface="+mn-ea"/>
              <a:cs typeface="+mn-cs"/>
            </a:rPr>
            <a:t>るものの、特別</a:t>
          </a:r>
          <a:r>
            <a:rPr kumimoji="1" lang="ja-JP" altLang="ja-JP" sz="1100">
              <a:solidFill>
                <a:schemeClr val="dk1"/>
              </a:solidFill>
              <a:effectLst/>
              <a:latin typeface="+mn-lt"/>
              <a:ea typeface="+mn-ea"/>
              <a:cs typeface="+mn-cs"/>
            </a:rPr>
            <a:t>定額給付金</a:t>
          </a:r>
          <a:r>
            <a:rPr kumimoji="1" lang="ja-JP" altLang="en-US" sz="1100">
              <a:solidFill>
                <a:schemeClr val="dk1"/>
              </a:solidFill>
              <a:effectLst/>
              <a:latin typeface="+mn-lt"/>
              <a:ea typeface="+mn-ea"/>
              <a:cs typeface="+mn-cs"/>
            </a:rPr>
            <a:t>事業の終了や新型コロナウイルス対策事業費の減少</a:t>
          </a:r>
          <a:r>
            <a:rPr kumimoji="1" lang="ja-JP" altLang="ja-JP" sz="1100">
              <a:solidFill>
                <a:schemeClr val="dk1"/>
              </a:solidFill>
              <a:effectLst/>
              <a:latin typeface="+mn-lt"/>
              <a:ea typeface="+mn-ea"/>
              <a:cs typeface="+mn-cs"/>
            </a:rPr>
            <a:t>によるもの。普通建設事業費は、市内小中学校整備事業や市民福祉総合プラザ整備事業、公民館整備事業などの大型事業</a:t>
          </a:r>
          <a:r>
            <a:rPr kumimoji="1" lang="ja-JP" altLang="en-US" sz="1100">
              <a:solidFill>
                <a:schemeClr val="dk1"/>
              </a:solidFill>
              <a:effectLst/>
              <a:latin typeface="+mn-lt"/>
              <a:ea typeface="+mn-ea"/>
              <a:cs typeface="+mn-cs"/>
            </a:rPr>
            <a:t>が完了したことによるもの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一方で扶助費は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年度から大きく増加しており、類似団体平均よりも高くなっている。その要因は、</a:t>
          </a:r>
          <a:r>
            <a:rPr kumimoji="1" lang="ja-JP" altLang="ja-JP" sz="1100">
              <a:solidFill>
                <a:schemeClr val="dk1"/>
              </a:solidFill>
              <a:effectLst/>
              <a:latin typeface="+mn-lt"/>
              <a:ea typeface="+mn-ea"/>
              <a:cs typeface="+mn-cs"/>
            </a:rPr>
            <a:t>就業支援員等を配置したり、家計改善相談を行ったりとサポート体制の充実を図り、生活保護率の減少に比例して経費の減少もみられるが、県内でも松浦市は未だ生活保護者の割合が高い水準にあるため生活困窮者に対する経費が多額であ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障害者等の自立支援事業に関する事業所の設立及び制度の周知が図られたことによる多様なサービスの提供に対する利用の増加や介護・訓練等の給付費の増加</a:t>
          </a:r>
          <a:r>
            <a:rPr kumimoji="1" lang="ja-JP" altLang="en-US" sz="1100">
              <a:solidFill>
                <a:schemeClr val="dk1"/>
              </a:solidFill>
              <a:effectLst/>
              <a:latin typeface="+mn-lt"/>
              <a:ea typeface="+mn-ea"/>
              <a:cs typeface="+mn-cs"/>
            </a:rPr>
            <a:t>及び住民税非課税世帯等や子育て世帯に対する臨時特別給付金によるもの</a:t>
          </a:r>
          <a:r>
            <a:rPr kumimoji="1" lang="ja-JP" altLang="ja-JP" sz="1100">
              <a:solidFill>
                <a:schemeClr val="dk1"/>
              </a:solidFill>
              <a:effectLst/>
              <a:latin typeface="+mn-lt"/>
              <a:ea typeface="+mn-ea"/>
              <a:cs typeface="+mn-cs"/>
            </a:rPr>
            <a:t>。災害復旧事業費は、近年の豪雨災害等におる公共土木施設、農地農業用施設用地の復旧が増加している。人件費は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いて職員数の削減を行ってきたが、市町村合併により、飛地・離島地域を抱えたことにより地理的要因や合併後の均衡ある発展、更に災害・原子力対策により各支所に一定数の職員配置が必要であるため</a:t>
          </a: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団体より高いことが考えられる。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その他の項目は多少の増減は見られるが、</a:t>
          </a:r>
          <a:r>
            <a:rPr kumimoji="1" lang="ja-JP" altLang="ja-JP" sz="1100">
              <a:solidFill>
                <a:schemeClr val="dk1"/>
              </a:solidFill>
              <a:effectLst/>
              <a:latin typeface="+mn-lt"/>
              <a:ea typeface="+mn-ea"/>
              <a:cs typeface="+mn-cs"/>
            </a:rPr>
            <a:t>ほぼ類似団体平均値と大きな差はなく、過去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21,700
21,492
130.55
20,461,142
19,570,524
684,259
9,741,742
19,183,688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108267</xdr:rowOff>
    </xdr:from>
    <xdr:to>
      <xdr:col>24</xdr:col>
      <xdr:colOff>63500</xdr:colOff>
      <xdr:row>33</xdr:row>
      <xdr:rowOff>149416</xdr:rowOff>
    </xdr:to>
    <xdr:cxnSp macro="">
      <xdr:nvCxnSpPr>
        <xdr:cNvPr id="61" name="直線コネクタ 60"/>
        <xdr:cNvCxnSpPr/>
      </xdr:nvCxnSpPr>
      <xdr:spPr>
        <a:xfrm flipV="1">
          <a:off x="3797300" y="5766117"/>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80454</xdr:rowOff>
    </xdr:from>
    <xdr:to>
      <xdr:col>19</xdr:col>
      <xdr:colOff>177800</xdr:colOff>
      <xdr:row>33</xdr:row>
      <xdr:rowOff>149416</xdr:rowOff>
    </xdr:to>
    <xdr:cxnSp macro="">
      <xdr:nvCxnSpPr>
        <xdr:cNvPr id="64" name="直線コネクタ 63"/>
        <xdr:cNvCxnSpPr/>
      </xdr:nvCxnSpPr>
      <xdr:spPr>
        <a:xfrm>
          <a:off x="2908300" y="5738304"/>
          <a:ext cx="8890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73406</xdr:rowOff>
    </xdr:from>
    <xdr:to>
      <xdr:col>15</xdr:col>
      <xdr:colOff>50800</xdr:colOff>
      <xdr:row>33</xdr:row>
      <xdr:rowOff>80454</xdr:rowOff>
    </xdr:to>
    <xdr:cxnSp macro="">
      <xdr:nvCxnSpPr>
        <xdr:cNvPr id="67" name="直線コネクタ 66"/>
        <xdr:cNvCxnSpPr/>
      </xdr:nvCxnSpPr>
      <xdr:spPr>
        <a:xfrm>
          <a:off x="2019300" y="573125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21971</xdr:rowOff>
    </xdr:from>
    <xdr:to>
      <xdr:col>10</xdr:col>
      <xdr:colOff>114300</xdr:colOff>
      <xdr:row>33</xdr:row>
      <xdr:rowOff>73406</xdr:rowOff>
    </xdr:to>
    <xdr:cxnSp macro="">
      <xdr:nvCxnSpPr>
        <xdr:cNvPr id="70" name="直線コネクタ 69"/>
        <xdr:cNvCxnSpPr/>
      </xdr:nvCxnSpPr>
      <xdr:spPr>
        <a:xfrm>
          <a:off x="1130300" y="567982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57467</xdr:rowOff>
    </xdr:from>
    <xdr:to>
      <xdr:col>24</xdr:col>
      <xdr:colOff>114300</xdr:colOff>
      <xdr:row>33</xdr:row>
      <xdr:rowOff>159067</xdr:rowOff>
    </xdr:to>
    <xdr:sp macro="" textlink="">
      <xdr:nvSpPr>
        <xdr:cNvPr id="80" name="楕円 79"/>
        <xdr:cNvSpPr/>
      </xdr:nvSpPr>
      <xdr:spPr>
        <a:xfrm>
          <a:off x="4584700" y="57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80344</xdr:rowOff>
    </xdr:from>
    <xdr:ext cx="469744" cy="259045"/>
    <xdr:sp macro="" textlink="">
      <xdr:nvSpPr>
        <xdr:cNvPr id="81" name="議会費該当値テキスト"/>
        <xdr:cNvSpPr txBox="1"/>
      </xdr:nvSpPr>
      <xdr:spPr>
        <a:xfrm>
          <a:off x="4686300" y="55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98616</xdr:rowOff>
    </xdr:from>
    <xdr:to>
      <xdr:col>20</xdr:col>
      <xdr:colOff>38100</xdr:colOff>
      <xdr:row>34</xdr:row>
      <xdr:rowOff>28766</xdr:rowOff>
    </xdr:to>
    <xdr:sp macro="" textlink="">
      <xdr:nvSpPr>
        <xdr:cNvPr id="82" name="楕円 81"/>
        <xdr:cNvSpPr/>
      </xdr:nvSpPr>
      <xdr:spPr>
        <a:xfrm>
          <a:off x="3746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45293</xdr:rowOff>
    </xdr:from>
    <xdr:ext cx="469744" cy="259045"/>
    <xdr:sp macro="" textlink="">
      <xdr:nvSpPr>
        <xdr:cNvPr id="83" name="テキスト ボックス 82"/>
        <xdr:cNvSpPr txBox="1"/>
      </xdr:nvSpPr>
      <xdr:spPr>
        <a:xfrm>
          <a:off x="3562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29654</xdr:rowOff>
    </xdr:from>
    <xdr:to>
      <xdr:col>15</xdr:col>
      <xdr:colOff>101600</xdr:colOff>
      <xdr:row>33</xdr:row>
      <xdr:rowOff>131254</xdr:rowOff>
    </xdr:to>
    <xdr:sp macro="" textlink="">
      <xdr:nvSpPr>
        <xdr:cNvPr id="84" name="楕円 83"/>
        <xdr:cNvSpPr/>
      </xdr:nvSpPr>
      <xdr:spPr>
        <a:xfrm>
          <a:off x="2857500" y="56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147781</xdr:rowOff>
    </xdr:from>
    <xdr:ext cx="469744" cy="259045"/>
    <xdr:sp macro="" textlink="">
      <xdr:nvSpPr>
        <xdr:cNvPr id="85" name="テキスト ボックス 84"/>
        <xdr:cNvSpPr txBox="1"/>
      </xdr:nvSpPr>
      <xdr:spPr>
        <a:xfrm>
          <a:off x="2673428" y="5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22606</xdr:rowOff>
    </xdr:from>
    <xdr:to>
      <xdr:col>10</xdr:col>
      <xdr:colOff>165100</xdr:colOff>
      <xdr:row>33</xdr:row>
      <xdr:rowOff>124206</xdr:rowOff>
    </xdr:to>
    <xdr:sp macro="" textlink="">
      <xdr:nvSpPr>
        <xdr:cNvPr id="86" name="楕円 85"/>
        <xdr:cNvSpPr/>
      </xdr:nvSpPr>
      <xdr:spPr>
        <a:xfrm>
          <a:off x="1968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140733</xdr:rowOff>
    </xdr:from>
    <xdr:ext cx="469744" cy="259045"/>
    <xdr:sp macro="" textlink="">
      <xdr:nvSpPr>
        <xdr:cNvPr id="87" name="テキスト ボックス 86"/>
        <xdr:cNvSpPr txBox="1"/>
      </xdr:nvSpPr>
      <xdr:spPr>
        <a:xfrm>
          <a:off x="1784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142621</xdr:rowOff>
    </xdr:from>
    <xdr:to>
      <xdr:col>6</xdr:col>
      <xdr:colOff>38100</xdr:colOff>
      <xdr:row>33</xdr:row>
      <xdr:rowOff>72771</xdr:rowOff>
    </xdr:to>
    <xdr:sp macro="" textlink="">
      <xdr:nvSpPr>
        <xdr:cNvPr id="88" name="楕円 87"/>
        <xdr:cNvSpPr/>
      </xdr:nvSpPr>
      <xdr:spPr>
        <a:xfrm>
          <a:off x="10795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89298</xdr:rowOff>
    </xdr:from>
    <xdr:ext cx="469744" cy="259045"/>
    <xdr:sp macro="" textlink="">
      <xdr:nvSpPr>
        <xdr:cNvPr id="89" name="テキスト ボックス 88"/>
        <xdr:cNvSpPr txBox="1"/>
      </xdr:nvSpPr>
      <xdr:spPr>
        <a:xfrm>
          <a:off x="895428" y="54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43062</xdr:rowOff>
    </xdr:from>
    <xdr:to>
      <xdr:col>24</xdr:col>
      <xdr:colOff>63500</xdr:colOff>
      <xdr:row>57</xdr:row>
      <xdr:rowOff>160690</xdr:rowOff>
    </xdr:to>
    <xdr:cxnSp macro="">
      <xdr:nvCxnSpPr>
        <xdr:cNvPr id="118" name="直線コネクタ 117"/>
        <xdr:cNvCxnSpPr/>
      </xdr:nvCxnSpPr>
      <xdr:spPr>
        <a:xfrm>
          <a:off x="3797300" y="9815712"/>
          <a:ext cx="838200" cy="1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43062</xdr:rowOff>
    </xdr:from>
    <xdr:to>
      <xdr:col>19</xdr:col>
      <xdr:colOff>177800</xdr:colOff>
      <xdr:row>57</xdr:row>
      <xdr:rowOff>167503</xdr:rowOff>
    </xdr:to>
    <xdr:cxnSp macro="">
      <xdr:nvCxnSpPr>
        <xdr:cNvPr id="121" name="直線コネクタ 120"/>
        <xdr:cNvCxnSpPr/>
      </xdr:nvCxnSpPr>
      <xdr:spPr>
        <a:xfrm flipV="1">
          <a:off x="2908300" y="9815712"/>
          <a:ext cx="889000" cy="1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139395</xdr:rowOff>
    </xdr:from>
    <xdr:to>
      <xdr:col>15</xdr:col>
      <xdr:colOff>50800</xdr:colOff>
      <xdr:row>57</xdr:row>
      <xdr:rowOff>167503</xdr:rowOff>
    </xdr:to>
    <xdr:cxnSp macro="">
      <xdr:nvCxnSpPr>
        <xdr:cNvPr id="124" name="直線コネクタ 123"/>
        <xdr:cNvCxnSpPr/>
      </xdr:nvCxnSpPr>
      <xdr:spPr>
        <a:xfrm>
          <a:off x="2019300" y="9912045"/>
          <a:ext cx="889000" cy="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139395</xdr:rowOff>
    </xdr:from>
    <xdr:to>
      <xdr:col>10</xdr:col>
      <xdr:colOff>114300</xdr:colOff>
      <xdr:row>57</xdr:row>
      <xdr:rowOff>144299</xdr:rowOff>
    </xdr:to>
    <xdr:cxnSp macro="">
      <xdr:nvCxnSpPr>
        <xdr:cNvPr id="127" name="直線コネクタ 126"/>
        <xdr:cNvCxnSpPr/>
      </xdr:nvCxnSpPr>
      <xdr:spPr>
        <a:xfrm flipV="1">
          <a:off x="1130300" y="9912045"/>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109890</xdr:rowOff>
    </xdr:from>
    <xdr:to>
      <xdr:col>24</xdr:col>
      <xdr:colOff>114300</xdr:colOff>
      <xdr:row>58</xdr:row>
      <xdr:rowOff>40040</xdr:rowOff>
    </xdr:to>
    <xdr:sp macro="" textlink="">
      <xdr:nvSpPr>
        <xdr:cNvPr id="137" name="楕円 136"/>
        <xdr:cNvSpPr/>
      </xdr:nvSpPr>
      <xdr:spPr>
        <a:xfrm>
          <a:off x="4584700" y="98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132767</xdr:rowOff>
    </xdr:from>
    <xdr:ext cx="599010" cy="259045"/>
    <xdr:sp macro="" textlink="">
      <xdr:nvSpPr>
        <xdr:cNvPr id="138" name="総務費該当値テキスト"/>
        <xdr:cNvSpPr txBox="1"/>
      </xdr:nvSpPr>
      <xdr:spPr>
        <a:xfrm>
          <a:off x="4686300" y="973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163712</xdr:rowOff>
    </xdr:from>
    <xdr:to>
      <xdr:col>20</xdr:col>
      <xdr:colOff>38100</xdr:colOff>
      <xdr:row>57</xdr:row>
      <xdr:rowOff>93862</xdr:rowOff>
    </xdr:to>
    <xdr:sp macro="" textlink="">
      <xdr:nvSpPr>
        <xdr:cNvPr id="139" name="楕円 138"/>
        <xdr:cNvSpPr/>
      </xdr:nvSpPr>
      <xdr:spPr>
        <a:xfrm>
          <a:off x="3746500" y="97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110389</xdr:rowOff>
    </xdr:from>
    <xdr:ext cx="599010" cy="259045"/>
    <xdr:sp macro="" textlink="">
      <xdr:nvSpPr>
        <xdr:cNvPr id="140" name="テキスト ボックス 139"/>
        <xdr:cNvSpPr txBox="1"/>
      </xdr:nvSpPr>
      <xdr:spPr>
        <a:xfrm>
          <a:off x="3497795" y="954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116703</xdr:rowOff>
    </xdr:from>
    <xdr:to>
      <xdr:col>15</xdr:col>
      <xdr:colOff>101600</xdr:colOff>
      <xdr:row>58</xdr:row>
      <xdr:rowOff>46853</xdr:rowOff>
    </xdr:to>
    <xdr:sp macro="" textlink="">
      <xdr:nvSpPr>
        <xdr:cNvPr id="141" name="楕円 140"/>
        <xdr:cNvSpPr/>
      </xdr:nvSpPr>
      <xdr:spPr>
        <a:xfrm>
          <a:off x="2857500" y="98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63380</xdr:rowOff>
    </xdr:from>
    <xdr:ext cx="599010" cy="259045"/>
    <xdr:sp macro="" textlink="">
      <xdr:nvSpPr>
        <xdr:cNvPr id="142" name="テキスト ボックス 141"/>
        <xdr:cNvSpPr txBox="1"/>
      </xdr:nvSpPr>
      <xdr:spPr>
        <a:xfrm>
          <a:off x="2608795" y="966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88595</xdr:rowOff>
    </xdr:from>
    <xdr:to>
      <xdr:col>10</xdr:col>
      <xdr:colOff>165100</xdr:colOff>
      <xdr:row>58</xdr:row>
      <xdr:rowOff>18745</xdr:rowOff>
    </xdr:to>
    <xdr:sp macro="" textlink="">
      <xdr:nvSpPr>
        <xdr:cNvPr id="143" name="楕円 142"/>
        <xdr:cNvSpPr/>
      </xdr:nvSpPr>
      <xdr:spPr>
        <a:xfrm>
          <a:off x="1968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35272</xdr:rowOff>
    </xdr:from>
    <xdr:ext cx="599010" cy="259045"/>
    <xdr:sp macro="" textlink="">
      <xdr:nvSpPr>
        <xdr:cNvPr id="144" name="テキスト ボックス 143"/>
        <xdr:cNvSpPr txBox="1"/>
      </xdr:nvSpPr>
      <xdr:spPr>
        <a:xfrm>
          <a:off x="1719795" y="963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93499</xdr:rowOff>
    </xdr:from>
    <xdr:to>
      <xdr:col>6</xdr:col>
      <xdr:colOff>38100</xdr:colOff>
      <xdr:row>58</xdr:row>
      <xdr:rowOff>23649</xdr:rowOff>
    </xdr:to>
    <xdr:sp macro="" textlink="">
      <xdr:nvSpPr>
        <xdr:cNvPr id="145" name="楕円 144"/>
        <xdr:cNvSpPr/>
      </xdr:nvSpPr>
      <xdr:spPr>
        <a:xfrm>
          <a:off x="1079500" y="98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40176</xdr:rowOff>
    </xdr:from>
    <xdr:ext cx="599010" cy="259045"/>
    <xdr:sp macro="" textlink="">
      <xdr:nvSpPr>
        <xdr:cNvPr id="146" name="テキスト ボックス 145"/>
        <xdr:cNvSpPr txBox="1"/>
      </xdr:nvSpPr>
      <xdr:spPr>
        <a:xfrm>
          <a:off x="830795" y="964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143801</xdr:rowOff>
    </xdr:from>
    <xdr:to>
      <xdr:col>24</xdr:col>
      <xdr:colOff>63500</xdr:colOff>
      <xdr:row>74</xdr:row>
      <xdr:rowOff>41658</xdr:rowOff>
    </xdr:to>
    <xdr:cxnSp macro="">
      <xdr:nvCxnSpPr>
        <xdr:cNvPr id="174" name="直線コネクタ 173"/>
        <xdr:cNvCxnSpPr/>
      </xdr:nvCxnSpPr>
      <xdr:spPr>
        <a:xfrm>
          <a:off x="3797300" y="12659651"/>
          <a:ext cx="8382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143801</xdr:rowOff>
    </xdr:from>
    <xdr:to>
      <xdr:col>19</xdr:col>
      <xdr:colOff>177800</xdr:colOff>
      <xdr:row>74</xdr:row>
      <xdr:rowOff>104610</xdr:rowOff>
    </xdr:to>
    <xdr:cxnSp macro="">
      <xdr:nvCxnSpPr>
        <xdr:cNvPr id="177" name="直線コネクタ 176"/>
        <xdr:cNvCxnSpPr/>
      </xdr:nvCxnSpPr>
      <xdr:spPr>
        <a:xfrm flipV="1">
          <a:off x="2908300" y="12659651"/>
          <a:ext cx="889000" cy="1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43080</xdr:rowOff>
    </xdr:from>
    <xdr:to>
      <xdr:col>15</xdr:col>
      <xdr:colOff>50800</xdr:colOff>
      <xdr:row>74</xdr:row>
      <xdr:rowOff>104610</xdr:rowOff>
    </xdr:to>
    <xdr:cxnSp macro="">
      <xdr:nvCxnSpPr>
        <xdr:cNvPr id="180" name="直線コネクタ 179"/>
        <xdr:cNvCxnSpPr/>
      </xdr:nvCxnSpPr>
      <xdr:spPr>
        <a:xfrm>
          <a:off x="2019300" y="12730380"/>
          <a:ext cx="889000" cy="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43080</xdr:rowOff>
    </xdr:from>
    <xdr:to>
      <xdr:col>10</xdr:col>
      <xdr:colOff>114300</xdr:colOff>
      <xdr:row>75</xdr:row>
      <xdr:rowOff>4634</xdr:rowOff>
    </xdr:to>
    <xdr:cxnSp macro="">
      <xdr:nvCxnSpPr>
        <xdr:cNvPr id="183" name="直線コネクタ 182"/>
        <xdr:cNvCxnSpPr/>
      </xdr:nvCxnSpPr>
      <xdr:spPr>
        <a:xfrm flipV="1">
          <a:off x="1130300" y="12730380"/>
          <a:ext cx="889000" cy="1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162308</xdr:rowOff>
    </xdr:from>
    <xdr:to>
      <xdr:col>24</xdr:col>
      <xdr:colOff>114300</xdr:colOff>
      <xdr:row>74</xdr:row>
      <xdr:rowOff>92458</xdr:rowOff>
    </xdr:to>
    <xdr:sp macro="" textlink="">
      <xdr:nvSpPr>
        <xdr:cNvPr id="193" name="楕円 192"/>
        <xdr:cNvSpPr/>
      </xdr:nvSpPr>
      <xdr:spPr>
        <a:xfrm>
          <a:off x="4584700" y="12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13735</xdr:rowOff>
    </xdr:from>
    <xdr:ext cx="599010" cy="259045"/>
    <xdr:sp macro="" textlink="">
      <xdr:nvSpPr>
        <xdr:cNvPr id="194" name="民生費該当値テキスト"/>
        <xdr:cNvSpPr txBox="1"/>
      </xdr:nvSpPr>
      <xdr:spPr>
        <a:xfrm>
          <a:off x="4686300" y="1252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93001</xdr:rowOff>
    </xdr:from>
    <xdr:to>
      <xdr:col>20</xdr:col>
      <xdr:colOff>38100</xdr:colOff>
      <xdr:row>74</xdr:row>
      <xdr:rowOff>23151</xdr:rowOff>
    </xdr:to>
    <xdr:sp macro="" textlink="">
      <xdr:nvSpPr>
        <xdr:cNvPr id="195" name="楕円 194"/>
        <xdr:cNvSpPr/>
      </xdr:nvSpPr>
      <xdr:spPr>
        <a:xfrm>
          <a:off x="3746500" y="126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39678</xdr:rowOff>
    </xdr:from>
    <xdr:ext cx="599010" cy="259045"/>
    <xdr:sp macro="" textlink="">
      <xdr:nvSpPr>
        <xdr:cNvPr id="196" name="テキスト ボックス 195"/>
        <xdr:cNvSpPr txBox="1"/>
      </xdr:nvSpPr>
      <xdr:spPr>
        <a:xfrm>
          <a:off x="3497795" y="1238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53810</xdr:rowOff>
    </xdr:from>
    <xdr:to>
      <xdr:col>15</xdr:col>
      <xdr:colOff>101600</xdr:colOff>
      <xdr:row>74</xdr:row>
      <xdr:rowOff>155410</xdr:rowOff>
    </xdr:to>
    <xdr:sp macro="" textlink="">
      <xdr:nvSpPr>
        <xdr:cNvPr id="197" name="楕円 196"/>
        <xdr:cNvSpPr/>
      </xdr:nvSpPr>
      <xdr:spPr>
        <a:xfrm>
          <a:off x="2857500" y="127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487</xdr:rowOff>
    </xdr:from>
    <xdr:ext cx="599010" cy="259045"/>
    <xdr:sp macro="" textlink="">
      <xdr:nvSpPr>
        <xdr:cNvPr id="198" name="テキスト ボックス 197"/>
        <xdr:cNvSpPr txBox="1"/>
      </xdr:nvSpPr>
      <xdr:spPr>
        <a:xfrm>
          <a:off x="2608795" y="125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163730</xdr:rowOff>
    </xdr:from>
    <xdr:to>
      <xdr:col>10</xdr:col>
      <xdr:colOff>165100</xdr:colOff>
      <xdr:row>74</xdr:row>
      <xdr:rowOff>93880</xdr:rowOff>
    </xdr:to>
    <xdr:sp macro="" textlink="">
      <xdr:nvSpPr>
        <xdr:cNvPr id="199" name="楕円 198"/>
        <xdr:cNvSpPr/>
      </xdr:nvSpPr>
      <xdr:spPr>
        <a:xfrm>
          <a:off x="1968500" y="126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110407</xdr:rowOff>
    </xdr:from>
    <xdr:ext cx="599010" cy="259045"/>
    <xdr:sp macro="" textlink="">
      <xdr:nvSpPr>
        <xdr:cNvPr id="200" name="テキスト ボックス 199"/>
        <xdr:cNvSpPr txBox="1"/>
      </xdr:nvSpPr>
      <xdr:spPr>
        <a:xfrm>
          <a:off x="1719795" y="1245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125284</xdr:rowOff>
    </xdr:from>
    <xdr:to>
      <xdr:col>6</xdr:col>
      <xdr:colOff>38100</xdr:colOff>
      <xdr:row>75</xdr:row>
      <xdr:rowOff>55434</xdr:rowOff>
    </xdr:to>
    <xdr:sp macro="" textlink="">
      <xdr:nvSpPr>
        <xdr:cNvPr id="201" name="楕円 200"/>
        <xdr:cNvSpPr/>
      </xdr:nvSpPr>
      <xdr:spPr>
        <a:xfrm>
          <a:off x="1079500" y="12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71961</xdr:rowOff>
    </xdr:from>
    <xdr:ext cx="599010" cy="259045"/>
    <xdr:sp macro="" textlink="">
      <xdr:nvSpPr>
        <xdr:cNvPr id="202" name="テキスト ボックス 201"/>
        <xdr:cNvSpPr txBox="1"/>
      </xdr:nvSpPr>
      <xdr:spPr>
        <a:xfrm>
          <a:off x="830795" y="125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120331</xdr:rowOff>
    </xdr:from>
    <xdr:to>
      <xdr:col>24</xdr:col>
      <xdr:colOff>63500</xdr:colOff>
      <xdr:row>96</xdr:row>
      <xdr:rowOff>53570</xdr:rowOff>
    </xdr:to>
    <xdr:cxnSp macro="">
      <xdr:nvCxnSpPr>
        <xdr:cNvPr id="231" name="直線コネクタ 230"/>
        <xdr:cNvCxnSpPr/>
      </xdr:nvCxnSpPr>
      <xdr:spPr>
        <a:xfrm flipV="1">
          <a:off x="3797300" y="16408081"/>
          <a:ext cx="838200" cy="10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53570</xdr:rowOff>
    </xdr:from>
    <xdr:to>
      <xdr:col>19</xdr:col>
      <xdr:colOff>177800</xdr:colOff>
      <xdr:row>96</xdr:row>
      <xdr:rowOff>71524</xdr:rowOff>
    </xdr:to>
    <xdr:cxnSp macro="">
      <xdr:nvCxnSpPr>
        <xdr:cNvPr id="234" name="直線コネクタ 233"/>
        <xdr:cNvCxnSpPr/>
      </xdr:nvCxnSpPr>
      <xdr:spPr>
        <a:xfrm flipV="1">
          <a:off x="2908300" y="16512770"/>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156243</xdr:rowOff>
    </xdr:from>
    <xdr:to>
      <xdr:col>15</xdr:col>
      <xdr:colOff>50800</xdr:colOff>
      <xdr:row>96</xdr:row>
      <xdr:rowOff>71524</xdr:rowOff>
    </xdr:to>
    <xdr:cxnSp macro="">
      <xdr:nvCxnSpPr>
        <xdr:cNvPr id="237" name="直線コネクタ 236"/>
        <xdr:cNvCxnSpPr/>
      </xdr:nvCxnSpPr>
      <xdr:spPr>
        <a:xfrm>
          <a:off x="2019300" y="16443993"/>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156243</xdr:rowOff>
    </xdr:from>
    <xdr:to>
      <xdr:col>10</xdr:col>
      <xdr:colOff>114300</xdr:colOff>
      <xdr:row>96</xdr:row>
      <xdr:rowOff>757</xdr:rowOff>
    </xdr:to>
    <xdr:cxnSp macro="">
      <xdr:nvCxnSpPr>
        <xdr:cNvPr id="240" name="直線コネクタ 239"/>
        <xdr:cNvCxnSpPr/>
      </xdr:nvCxnSpPr>
      <xdr:spPr>
        <a:xfrm flipV="1">
          <a:off x="1130300" y="16443993"/>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69531</xdr:rowOff>
    </xdr:from>
    <xdr:to>
      <xdr:col>24</xdr:col>
      <xdr:colOff>114300</xdr:colOff>
      <xdr:row>95</xdr:row>
      <xdr:rowOff>171131</xdr:rowOff>
    </xdr:to>
    <xdr:sp macro="" textlink="">
      <xdr:nvSpPr>
        <xdr:cNvPr id="250" name="楕円 249"/>
        <xdr:cNvSpPr/>
      </xdr:nvSpPr>
      <xdr:spPr>
        <a:xfrm>
          <a:off x="4584700" y="163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92408</xdr:rowOff>
    </xdr:from>
    <xdr:ext cx="534377" cy="259045"/>
    <xdr:sp macro="" textlink="">
      <xdr:nvSpPr>
        <xdr:cNvPr id="251" name="衛生費該当値テキスト"/>
        <xdr:cNvSpPr txBox="1"/>
      </xdr:nvSpPr>
      <xdr:spPr>
        <a:xfrm>
          <a:off x="4686300" y="162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2770</xdr:rowOff>
    </xdr:from>
    <xdr:to>
      <xdr:col>20</xdr:col>
      <xdr:colOff>38100</xdr:colOff>
      <xdr:row>96</xdr:row>
      <xdr:rowOff>104370</xdr:rowOff>
    </xdr:to>
    <xdr:sp macro="" textlink="">
      <xdr:nvSpPr>
        <xdr:cNvPr id="252" name="楕円 251"/>
        <xdr:cNvSpPr/>
      </xdr:nvSpPr>
      <xdr:spPr>
        <a:xfrm>
          <a:off x="3746500" y="164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120897</xdr:rowOff>
    </xdr:from>
    <xdr:ext cx="534377" cy="259045"/>
    <xdr:sp macro="" textlink="">
      <xdr:nvSpPr>
        <xdr:cNvPr id="253" name="テキスト ボックス 252"/>
        <xdr:cNvSpPr txBox="1"/>
      </xdr:nvSpPr>
      <xdr:spPr>
        <a:xfrm>
          <a:off x="3530111" y="162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20724</xdr:rowOff>
    </xdr:from>
    <xdr:to>
      <xdr:col>15</xdr:col>
      <xdr:colOff>101600</xdr:colOff>
      <xdr:row>96</xdr:row>
      <xdr:rowOff>122324</xdr:rowOff>
    </xdr:to>
    <xdr:sp macro="" textlink="">
      <xdr:nvSpPr>
        <xdr:cNvPr id="254" name="楕円 253"/>
        <xdr:cNvSpPr/>
      </xdr:nvSpPr>
      <xdr:spPr>
        <a:xfrm>
          <a:off x="2857500" y="164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138851</xdr:rowOff>
    </xdr:from>
    <xdr:ext cx="534377" cy="259045"/>
    <xdr:sp macro="" textlink="">
      <xdr:nvSpPr>
        <xdr:cNvPr id="255" name="テキスト ボックス 254"/>
        <xdr:cNvSpPr txBox="1"/>
      </xdr:nvSpPr>
      <xdr:spPr>
        <a:xfrm>
          <a:off x="2641111" y="1625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105443</xdr:rowOff>
    </xdr:from>
    <xdr:to>
      <xdr:col>10</xdr:col>
      <xdr:colOff>165100</xdr:colOff>
      <xdr:row>96</xdr:row>
      <xdr:rowOff>35593</xdr:rowOff>
    </xdr:to>
    <xdr:sp macro="" textlink="">
      <xdr:nvSpPr>
        <xdr:cNvPr id="256" name="楕円 255"/>
        <xdr:cNvSpPr/>
      </xdr:nvSpPr>
      <xdr:spPr>
        <a:xfrm>
          <a:off x="1968500" y="163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52120</xdr:rowOff>
    </xdr:from>
    <xdr:ext cx="534377" cy="259045"/>
    <xdr:sp macro="" textlink="">
      <xdr:nvSpPr>
        <xdr:cNvPr id="257" name="テキスト ボックス 256"/>
        <xdr:cNvSpPr txBox="1"/>
      </xdr:nvSpPr>
      <xdr:spPr>
        <a:xfrm>
          <a:off x="1752111" y="161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121407</xdr:rowOff>
    </xdr:from>
    <xdr:to>
      <xdr:col>6</xdr:col>
      <xdr:colOff>38100</xdr:colOff>
      <xdr:row>96</xdr:row>
      <xdr:rowOff>51557</xdr:rowOff>
    </xdr:to>
    <xdr:sp macro="" textlink="">
      <xdr:nvSpPr>
        <xdr:cNvPr id="258" name="楕円 257"/>
        <xdr:cNvSpPr/>
      </xdr:nvSpPr>
      <xdr:spPr>
        <a:xfrm>
          <a:off x="1079500" y="164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68084</xdr:rowOff>
    </xdr:from>
    <xdr:ext cx="534377" cy="259045"/>
    <xdr:sp macro="" textlink="">
      <xdr:nvSpPr>
        <xdr:cNvPr id="259" name="テキスト ボックス 258"/>
        <xdr:cNvSpPr txBox="1"/>
      </xdr:nvSpPr>
      <xdr:spPr>
        <a:xfrm>
          <a:off x="863111" y="161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170332</xdr:rowOff>
    </xdr:from>
    <xdr:to>
      <xdr:col>55</xdr:col>
      <xdr:colOff>0</xdr:colOff>
      <xdr:row>38</xdr:row>
      <xdr:rowOff>1625</xdr:rowOff>
    </xdr:to>
    <xdr:cxnSp macro="">
      <xdr:nvCxnSpPr>
        <xdr:cNvPr id="286" name="直線コネクタ 285"/>
        <xdr:cNvCxnSpPr/>
      </xdr:nvCxnSpPr>
      <xdr:spPr>
        <a:xfrm>
          <a:off x="9639300" y="651398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170332</xdr:rowOff>
    </xdr:from>
    <xdr:to>
      <xdr:col>50</xdr:col>
      <xdr:colOff>114300</xdr:colOff>
      <xdr:row>38</xdr:row>
      <xdr:rowOff>8712</xdr:rowOff>
    </xdr:to>
    <xdr:cxnSp macro="">
      <xdr:nvCxnSpPr>
        <xdr:cNvPr id="289" name="直線コネクタ 288"/>
        <xdr:cNvCxnSpPr/>
      </xdr:nvCxnSpPr>
      <xdr:spPr>
        <a:xfrm flipV="1">
          <a:off x="8750300" y="651398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xdr:rowOff>
    </xdr:from>
    <xdr:to>
      <xdr:col>45</xdr:col>
      <xdr:colOff>177800</xdr:colOff>
      <xdr:row>38</xdr:row>
      <xdr:rowOff>10999</xdr:rowOff>
    </xdr:to>
    <xdr:cxnSp macro="">
      <xdr:nvCxnSpPr>
        <xdr:cNvPr id="292" name="直線コネクタ 291"/>
        <xdr:cNvCxnSpPr/>
      </xdr:nvCxnSpPr>
      <xdr:spPr>
        <a:xfrm flipV="1">
          <a:off x="7861300" y="65238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10999</xdr:rowOff>
    </xdr:from>
    <xdr:to>
      <xdr:col>41</xdr:col>
      <xdr:colOff>50800</xdr:colOff>
      <xdr:row>38</xdr:row>
      <xdr:rowOff>13513</xdr:rowOff>
    </xdr:to>
    <xdr:cxnSp macro="">
      <xdr:nvCxnSpPr>
        <xdr:cNvPr id="295" name="直線コネクタ 294"/>
        <xdr:cNvCxnSpPr/>
      </xdr:nvCxnSpPr>
      <xdr:spPr>
        <a:xfrm flipV="1">
          <a:off x="6972300" y="652609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122275</xdr:rowOff>
    </xdr:from>
    <xdr:to>
      <xdr:col>55</xdr:col>
      <xdr:colOff>50800</xdr:colOff>
      <xdr:row>38</xdr:row>
      <xdr:rowOff>52425</xdr:rowOff>
    </xdr:to>
    <xdr:sp macro="" textlink="">
      <xdr:nvSpPr>
        <xdr:cNvPr id="305" name="楕円 304"/>
        <xdr:cNvSpPr/>
      </xdr:nvSpPr>
      <xdr:spPr>
        <a:xfrm>
          <a:off x="10426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100702</xdr:rowOff>
    </xdr:from>
    <xdr:ext cx="378565" cy="259045"/>
    <xdr:sp macro="" textlink="">
      <xdr:nvSpPr>
        <xdr:cNvPr id="306" name="労働費該当値テキスト"/>
        <xdr:cNvSpPr txBox="1"/>
      </xdr:nvSpPr>
      <xdr:spPr>
        <a:xfrm>
          <a:off x="10528300" y="64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119532</xdr:rowOff>
    </xdr:from>
    <xdr:to>
      <xdr:col>50</xdr:col>
      <xdr:colOff>165100</xdr:colOff>
      <xdr:row>38</xdr:row>
      <xdr:rowOff>49682</xdr:rowOff>
    </xdr:to>
    <xdr:sp macro="" textlink="">
      <xdr:nvSpPr>
        <xdr:cNvPr id="307" name="楕円 306"/>
        <xdr:cNvSpPr/>
      </xdr:nvSpPr>
      <xdr:spPr>
        <a:xfrm>
          <a:off x="9588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40809</xdr:rowOff>
    </xdr:from>
    <xdr:ext cx="378565" cy="259045"/>
    <xdr:sp macro="" textlink="">
      <xdr:nvSpPr>
        <xdr:cNvPr id="308" name="テキスト ボックス 307"/>
        <xdr:cNvSpPr txBox="1"/>
      </xdr:nvSpPr>
      <xdr:spPr>
        <a:xfrm>
          <a:off x="9450017" y="65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129362</xdr:rowOff>
    </xdr:from>
    <xdr:to>
      <xdr:col>46</xdr:col>
      <xdr:colOff>38100</xdr:colOff>
      <xdr:row>38</xdr:row>
      <xdr:rowOff>59513</xdr:rowOff>
    </xdr:to>
    <xdr:sp macro="" textlink="">
      <xdr:nvSpPr>
        <xdr:cNvPr id="309" name="楕円 308"/>
        <xdr:cNvSpPr/>
      </xdr:nvSpPr>
      <xdr:spPr>
        <a:xfrm>
          <a:off x="8699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50639</xdr:rowOff>
    </xdr:from>
    <xdr:ext cx="378565" cy="259045"/>
    <xdr:sp macro="" textlink="">
      <xdr:nvSpPr>
        <xdr:cNvPr id="310" name="テキスト ボックス 309"/>
        <xdr:cNvSpPr txBox="1"/>
      </xdr:nvSpPr>
      <xdr:spPr>
        <a:xfrm>
          <a:off x="8561017" y="65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131648</xdr:rowOff>
    </xdr:from>
    <xdr:to>
      <xdr:col>41</xdr:col>
      <xdr:colOff>101600</xdr:colOff>
      <xdr:row>38</xdr:row>
      <xdr:rowOff>61798</xdr:rowOff>
    </xdr:to>
    <xdr:sp macro="" textlink="">
      <xdr:nvSpPr>
        <xdr:cNvPr id="311" name="楕円 310"/>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52926</xdr:rowOff>
    </xdr:from>
    <xdr:ext cx="378565" cy="259045"/>
    <xdr:sp macro="" textlink="">
      <xdr:nvSpPr>
        <xdr:cNvPr id="312" name="テキスト ボックス 311"/>
        <xdr:cNvSpPr txBox="1"/>
      </xdr:nvSpPr>
      <xdr:spPr>
        <a:xfrm>
          <a:off x="7672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134163</xdr:rowOff>
    </xdr:from>
    <xdr:to>
      <xdr:col>36</xdr:col>
      <xdr:colOff>165100</xdr:colOff>
      <xdr:row>38</xdr:row>
      <xdr:rowOff>64312</xdr:rowOff>
    </xdr:to>
    <xdr:sp macro="" textlink="">
      <xdr:nvSpPr>
        <xdr:cNvPr id="313" name="楕円 312"/>
        <xdr:cNvSpPr/>
      </xdr:nvSpPr>
      <xdr:spPr>
        <a:xfrm>
          <a:off x="6921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55440</xdr:rowOff>
    </xdr:from>
    <xdr:ext cx="378565" cy="259045"/>
    <xdr:sp macro="" textlink="">
      <xdr:nvSpPr>
        <xdr:cNvPr id="314" name="テキスト ボックス 313"/>
        <xdr:cNvSpPr txBox="1"/>
      </xdr:nvSpPr>
      <xdr:spPr>
        <a:xfrm>
          <a:off x="6783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133604</xdr:rowOff>
    </xdr:from>
    <xdr:to>
      <xdr:col>55</xdr:col>
      <xdr:colOff>0</xdr:colOff>
      <xdr:row>56</xdr:row>
      <xdr:rowOff>2439</xdr:rowOff>
    </xdr:to>
    <xdr:cxnSp macro="">
      <xdr:nvCxnSpPr>
        <xdr:cNvPr id="343" name="直線コネクタ 342"/>
        <xdr:cNvCxnSpPr/>
      </xdr:nvCxnSpPr>
      <xdr:spPr>
        <a:xfrm>
          <a:off x="9639300" y="9391904"/>
          <a:ext cx="838200" cy="2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133604</xdr:rowOff>
    </xdr:from>
    <xdr:to>
      <xdr:col>50</xdr:col>
      <xdr:colOff>114300</xdr:colOff>
      <xdr:row>55</xdr:row>
      <xdr:rowOff>158458</xdr:rowOff>
    </xdr:to>
    <xdr:cxnSp macro="">
      <xdr:nvCxnSpPr>
        <xdr:cNvPr id="346" name="直線コネクタ 345"/>
        <xdr:cNvCxnSpPr/>
      </xdr:nvCxnSpPr>
      <xdr:spPr>
        <a:xfrm flipV="1">
          <a:off x="8750300" y="9391904"/>
          <a:ext cx="889000" cy="19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122733</xdr:rowOff>
    </xdr:from>
    <xdr:to>
      <xdr:col>45</xdr:col>
      <xdr:colOff>177800</xdr:colOff>
      <xdr:row>55</xdr:row>
      <xdr:rowOff>158458</xdr:rowOff>
    </xdr:to>
    <xdr:cxnSp macro="">
      <xdr:nvCxnSpPr>
        <xdr:cNvPr id="349" name="直線コネクタ 348"/>
        <xdr:cNvCxnSpPr/>
      </xdr:nvCxnSpPr>
      <xdr:spPr>
        <a:xfrm>
          <a:off x="7861300" y="9552483"/>
          <a:ext cx="889000" cy="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164008</xdr:rowOff>
    </xdr:from>
    <xdr:to>
      <xdr:col>41</xdr:col>
      <xdr:colOff>50800</xdr:colOff>
      <xdr:row>55</xdr:row>
      <xdr:rowOff>122733</xdr:rowOff>
    </xdr:to>
    <xdr:cxnSp macro="">
      <xdr:nvCxnSpPr>
        <xdr:cNvPr id="352" name="直線コネクタ 351"/>
        <xdr:cNvCxnSpPr/>
      </xdr:nvCxnSpPr>
      <xdr:spPr>
        <a:xfrm>
          <a:off x="6972300" y="9422308"/>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123089</xdr:rowOff>
    </xdr:from>
    <xdr:to>
      <xdr:col>55</xdr:col>
      <xdr:colOff>50800</xdr:colOff>
      <xdr:row>56</xdr:row>
      <xdr:rowOff>53239</xdr:rowOff>
    </xdr:to>
    <xdr:sp macro="" textlink="">
      <xdr:nvSpPr>
        <xdr:cNvPr id="362" name="楕円 361"/>
        <xdr:cNvSpPr/>
      </xdr:nvSpPr>
      <xdr:spPr>
        <a:xfrm>
          <a:off x="10426700" y="95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145966</xdr:rowOff>
    </xdr:from>
    <xdr:ext cx="534377" cy="259045"/>
    <xdr:sp macro="" textlink="">
      <xdr:nvSpPr>
        <xdr:cNvPr id="363" name="農林水産業費該当値テキスト"/>
        <xdr:cNvSpPr txBox="1"/>
      </xdr:nvSpPr>
      <xdr:spPr>
        <a:xfrm>
          <a:off x="10528300" y="94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82804</xdr:rowOff>
    </xdr:from>
    <xdr:to>
      <xdr:col>50</xdr:col>
      <xdr:colOff>165100</xdr:colOff>
      <xdr:row>55</xdr:row>
      <xdr:rowOff>12954</xdr:rowOff>
    </xdr:to>
    <xdr:sp macro="" textlink="">
      <xdr:nvSpPr>
        <xdr:cNvPr id="364" name="楕円 363"/>
        <xdr:cNvSpPr/>
      </xdr:nvSpPr>
      <xdr:spPr>
        <a:xfrm>
          <a:off x="9588500" y="9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29481</xdr:rowOff>
    </xdr:from>
    <xdr:ext cx="534377" cy="259045"/>
    <xdr:sp macro="" textlink="">
      <xdr:nvSpPr>
        <xdr:cNvPr id="365" name="テキスト ボックス 364"/>
        <xdr:cNvSpPr txBox="1"/>
      </xdr:nvSpPr>
      <xdr:spPr>
        <a:xfrm>
          <a:off x="9372111" y="91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107658</xdr:rowOff>
    </xdr:from>
    <xdr:to>
      <xdr:col>46</xdr:col>
      <xdr:colOff>38100</xdr:colOff>
      <xdr:row>56</xdr:row>
      <xdr:rowOff>37808</xdr:rowOff>
    </xdr:to>
    <xdr:sp macro="" textlink="">
      <xdr:nvSpPr>
        <xdr:cNvPr id="366" name="楕円 365"/>
        <xdr:cNvSpPr/>
      </xdr:nvSpPr>
      <xdr:spPr>
        <a:xfrm>
          <a:off x="8699500" y="9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54335</xdr:rowOff>
    </xdr:from>
    <xdr:ext cx="534377" cy="259045"/>
    <xdr:sp macro="" textlink="">
      <xdr:nvSpPr>
        <xdr:cNvPr id="367" name="テキスト ボックス 366"/>
        <xdr:cNvSpPr txBox="1"/>
      </xdr:nvSpPr>
      <xdr:spPr>
        <a:xfrm>
          <a:off x="8483111" y="93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71933</xdr:rowOff>
    </xdr:from>
    <xdr:to>
      <xdr:col>41</xdr:col>
      <xdr:colOff>101600</xdr:colOff>
      <xdr:row>56</xdr:row>
      <xdr:rowOff>2083</xdr:rowOff>
    </xdr:to>
    <xdr:sp macro="" textlink="">
      <xdr:nvSpPr>
        <xdr:cNvPr id="368" name="楕円 367"/>
        <xdr:cNvSpPr/>
      </xdr:nvSpPr>
      <xdr:spPr>
        <a:xfrm>
          <a:off x="7810500" y="9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18610</xdr:rowOff>
    </xdr:from>
    <xdr:ext cx="534377" cy="259045"/>
    <xdr:sp macro="" textlink="">
      <xdr:nvSpPr>
        <xdr:cNvPr id="369" name="テキスト ボックス 368"/>
        <xdr:cNvSpPr txBox="1"/>
      </xdr:nvSpPr>
      <xdr:spPr>
        <a:xfrm>
          <a:off x="7594111" y="92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113208</xdr:rowOff>
    </xdr:from>
    <xdr:to>
      <xdr:col>36</xdr:col>
      <xdr:colOff>165100</xdr:colOff>
      <xdr:row>55</xdr:row>
      <xdr:rowOff>43358</xdr:rowOff>
    </xdr:to>
    <xdr:sp macro="" textlink="">
      <xdr:nvSpPr>
        <xdr:cNvPr id="370" name="楕円 369"/>
        <xdr:cNvSpPr/>
      </xdr:nvSpPr>
      <xdr:spPr>
        <a:xfrm>
          <a:off x="6921500" y="93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59885</xdr:rowOff>
    </xdr:from>
    <xdr:ext cx="534377" cy="259045"/>
    <xdr:sp macro="" textlink="">
      <xdr:nvSpPr>
        <xdr:cNvPr id="371" name="テキスト ボックス 370"/>
        <xdr:cNvSpPr txBox="1"/>
      </xdr:nvSpPr>
      <xdr:spPr>
        <a:xfrm>
          <a:off x="6705111" y="9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53129</xdr:rowOff>
    </xdr:from>
    <xdr:to>
      <xdr:col>55</xdr:col>
      <xdr:colOff>0</xdr:colOff>
      <xdr:row>77</xdr:row>
      <xdr:rowOff>97696</xdr:rowOff>
    </xdr:to>
    <xdr:cxnSp macro="">
      <xdr:nvCxnSpPr>
        <xdr:cNvPr id="398" name="直線コネクタ 397"/>
        <xdr:cNvCxnSpPr/>
      </xdr:nvCxnSpPr>
      <xdr:spPr>
        <a:xfrm>
          <a:off x="9639300" y="13254779"/>
          <a:ext cx="8382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53129</xdr:rowOff>
    </xdr:from>
    <xdr:to>
      <xdr:col>50</xdr:col>
      <xdr:colOff>114300</xdr:colOff>
      <xdr:row>77</xdr:row>
      <xdr:rowOff>165331</xdr:rowOff>
    </xdr:to>
    <xdr:cxnSp macro="">
      <xdr:nvCxnSpPr>
        <xdr:cNvPr id="401" name="直線コネクタ 400"/>
        <xdr:cNvCxnSpPr/>
      </xdr:nvCxnSpPr>
      <xdr:spPr>
        <a:xfrm flipV="1">
          <a:off x="8750300" y="13254779"/>
          <a:ext cx="889000" cy="1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165331</xdr:rowOff>
    </xdr:from>
    <xdr:to>
      <xdr:col>45</xdr:col>
      <xdr:colOff>177800</xdr:colOff>
      <xdr:row>78</xdr:row>
      <xdr:rowOff>23101</xdr:rowOff>
    </xdr:to>
    <xdr:cxnSp macro="">
      <xdr:nvCxnSpPr>
        <xdr:cNvPr id="404" name="直線コネクタ 403"/>
        <xdr:cNvCxnSpPr/>
      </xdr:nvCxnSpPr>
      <xdr:spPr>
        <a:xfrm flipV="1">
          <a:off x="7861300" y="13366981"/>
          <a:ext cx="889000" cy="2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23101</xdr:rowOff>
    </xdr:from>
    <xdr:to>
      <xdr:col>41</xdr:col>
      <xdr:colOff>50800</xdr:colOff>
      <xdr:row>78</xdr:row>
      <xdr:rowOff>34937</xdr:rowOff>
    </xdr:to>
    <xdr:cxnSp macro="">
      <xdr:nvCxnSpPr>
        <xdr:cNvPr id="407" name="直線コネクタ 406"/>
        <xdr:cNvCxnSpPr/>
      </xdr:nvCxnSpPr>
      <xdr:spPr>
        <a:xfrm flipV="1">
          <a:off x="6972300" y="13396201"/>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46896</xdr:rowOff>
    </xdr:from>
    <xdr:to>
      <xdr:col>55</xdr:col>
      <xdr:colOff>50800</xdr:colOff>
      <xdr:row>77</xdr:row>
      <xdr:rowOff>148496</xdr:rowOff>
    </xdr:to>
    <xdr:sp macro="" textlink="">
      <xdr:nvSpPr>
        <xdr:cNvPr id="417" name="楕円 416"/>
        <xdr:cNvSpPr/>
      </xdr:nvSpPr>
      <xdr:spPr>
        <a:xfrm>
          <a:off x="10426700" y="132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69773</xdr:rowOff>
    </xdr:from>
    <xdr:ext cx="534377" cy="259045"/>
    <xdr:sp macro="" textlink="">
      <xdr:nvSpPr>
        <xdr:cNvPr id="418" name="商工費該当値テキスト"/>
        <xdr:cNvSpPr txBox="1"/>
      </xdr:nvSpPr>
      <xdr:spPr>
        <a:xfrm>
          <a:off x="10528300" y="130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2329</xdr:rowOff>
    </xdr:from>
    <xdr:to>
      <xdr:col>50</xdr:col>
      <xdr:colOff>165100</xdr:colOff>
      <xdr:row>77</xdr:row>
      <xdr:rowOff>103929</xdr:rowOff>
    </xdr:to>
    <xdr:sp macro="" textlink="">
      <xdr:nvSpPr>
        <xdr:cNvPr id="419" name="楕円 418"/>
        <xdr:cNvSpPr/>
      </xdr:nvSpPr>
      <xdr:spPr>
        <a:xfrm>
          <a:off x="9588500" y="132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120456</xdr:rowOff>
    </xdr:from>
    <xdr:ext cx="534377" cy="259045"/>
    <xdr:sp macro="" textlink="">
      <xdr:nvSpPr>
        <xdr:cNvPr id="420" name="テキスト ボックス 419"/>
        <xdr:cNvSpPr txBox="1"/>
      </xdr:nvSpPr>
      <xdr:spPr>
        <a:xfrm>
          <a:off x="9372111" y="129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114531</xdr:rowOff>
    </xdr:from>
    <xdr:to>
      <xdr:col>46</xdr:col>
      <xdr:colOff>38100</xdr:colOff>
      <xdr:row>78</xdr:row>
      <xdr:rowOff>44681</xdr:rowOff>
    </xdr:to>
    <xdr:sp macro="" textlink="">
      <xdr:nvSpPr>
        <xdr:cNvPr id="421" name="楕円 420"/>
        <xdr:cNvSpPr/>
      </xdr:nvSpPr>
      <xdr:spPr>
        <a:xfrm>
          <a:off x="8699500" y="133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61208</xdr:rowOff>
    </xdr:from>
    <xdr:ext cx="534377" cy="259045"/>
    <xdr:sp macro="" textlink="">
      <xdr:nvSpPr>
        <xdr:cNvPr id="422" name="テキスト ボックス 421"/>
        <xdr:cNvSpPr txBox="1"/>
      </xdr:nvSpPr>
      <xdr:spPr>
        <a:xfrm>
          <a:off x="8483111" y="130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143751</xdr:rowOff>
    </xdr:from>
    <xdr:to>
      <xdr:col>41</xdr:col>
      <xdr:colOff>101600</xdr:colOff>
      <xdr:row>78</xdr:row>
      <xdr:rowOff>73901</xdr:rowOff>
    </xdr:to>
    <xdr:sp macro="" textlink="">
      <xdr:nvSpPr>
        <xdr:cNvPr id="423" name="楕円 422"/>
        <xdr:cNvSpPr/>
      </xdr:nvSpPr>
      <xdr:spPr>
        <a:xfrm>
          <a:off x="7810500" y="133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90428</xdr:rowOff>
    </xdr:from>
    <xdr:ext cx="534377" cy="259045"/>
    <xdr:sp macro="" textlink="">
      <xdr:nvSpPr>
        <xdr:cNvPr id="424" name="テキスト ボックス 423"/>
        <xdr:cNvSpPr txBox="1"/>
      </xdr:nvSpPr>
      <xdr:spPr>
        <a:xfrm>
          <a:off x="7594111" y="131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155587</xdr:rowOff>
    </xdr:from>
    <xdr:to>
      <xdr:col>36</xdr:col>
      <xdr:colOff>165100</xdr:colOff>
      <xdr:row>78</xdr:row>
      <xdr:rowOff>85737</xdr:rowOff>
    </xdr:to>
    <xdr:sp macro="" textlink="">
      <xdr:nvSpPr>
        <xdr:cNvPr id="425" name="楕円 424"/>
        <xdr:cNvSpPr/>
      </xdr:nvSpPr>
      <xdr:spPr>
        <a:xfrm>
          <a:off x="6921500" y="133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102264</xdr:rowOff>
    </xdr:from>
    <xdr:ext cx="534377" cy="259045"/>
    <xdr:sp macro="" textlink="">
      <xdr:nvSpPr>
        <xdr:cNvPr id="426" name="テキスト ボックス 425"/>
        <xdr:cNvSpPr txBox="1"/>
      </xdr:nvSpPr>
      <xdr:spPr>
        <a:xfrm>
          <a:off x="670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161193</xdr:rowOff>
    </xdr:from>
    <xdr:to>
      <xdr:col>55</xdr:col>
      <xdr:colOff>0</xdr:colOff>
      <xdr:row>97</xdr:row>
      <xdr:rowOff>50888</xdr:rowOff>
    </xdr:to>
    <xdr:cxnSp macro="">
      <xdr:nvCxnSpPr>
        <xdr:cNvPr id="453" name="直線コネクタ 452"/>
        <xdr:cNvCxnSpPr/>
      </xdr:nvCxnSpPr>
      <xdr:spPr>
        <a:xfrm>
          <a:off x="9639300" y="16620393"/>
          <a:ext cx="8382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161193</xdr:rowOff>
    </xdr:from>
    <xdr:to>
      <xdr:col>50</xdr:col>
      <xdr:colOff>114300</xdr:colOff>
      <xdr:row>96</xdr:row>
      <xdr:rowOff>163612</xdr:rowOff>
    </xdr:to>
    <xdr:cxnSp macro="">
      <xdr:nvCxnSpPr>
        <xdr:cNvPr id="456" name="直線コネクタ 455"/>
        <xdr:cNvCxnSpPr/>
      </xdr:nvCxnSpPr>
      <xdr:spPr>
        <a:xfrm flipV="1">
          <a:off x="8750300" y="16620393"/>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163612</xdr:rowOff>
    </xdr:from>
    <xdr:to>
      <xdr:col>45</xdr:col>
      <xdr:colOff>177800</xdr:colOff>
      <xdr:row>97</xdr:row>
      <xdr:rowOff>38860</xdr:rowOff>
    </xdr:to>
    <xdr:cxnSp macro="">
      <xdr:nvCxnSpPr>
        <xdr:cNvPr id="459" name="直線コネクタ 458"/>
        <xdr:cNvCxnSpPr/>
      </xdr:nvCxnSpPr>
      <xdr:spPr>
        <a:xfrm flipV="1">
          <a:off x="7861300" y="16622812"/>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23371</xdr:rowOff>
    </xdr:from>
    <xdr:to>
      <xdr:col>41</xdr:col>
      <xdr:colOff>50800</xdr:colOff>
      <xdr:row>97</xdr:row>
      <xdr:rowOff>38860</xdr:rowOff>
    </xdr:to>
    <xdr:cxnSp macro="">
      <xdr:nvCxnSpPr>
        <xdr:cNvPr id="462" name="直線コネクタ 461"/>
        <xdr:cNvCxnSpPr/>
      </xdr:nvCxnSpPr>
      <xdr:spPr>
        <a:xfrm>
          <a:off x="6972300" y="16654021"/>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xdr:rowOff>
    </xdr:from>
    <xdr:to>
      <xdr:col>55</xdr:col>
      <xdr:colOff>50800</xdr:colOff>
      <xdr:row>97</xdr:row>
      <xdr:rowOff>101688</xdr:rowOff>
    </xdr:to>
    <xdr:sp macro="" textlink="">
      <xdr:nvSpPr>
        <xdr:cNvPr id="472" name="楕円 471"/>
        <xdr:cNvSpPr/>
      </xdr:nvSpPr>
      <xdr:spPr>
        <a:xfrm>
          <a:off x="104267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149965</xdr:rowOff>
    </xdr:from>
    <xdr:ext cx="534377" cy="259045"/>
    <xdr:sp macro="" textlink="">
      <xdr:nvSpPr>
        <xdr:cNvPr id="473" name="土木費該当値テキスト"/>
        <xdr:cNvSpPr txBox="1"/>
      </xdr:nvSpPr>
      <xdr:spPr>
        <a:xfrm>
          <a:off x="10528300" y="16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110393</xdr:rowOff>
    </xdr:from>
    <xdr:to>
      <xdr:col>50</xdr:col>
      <xdr:colOff>165100</xdr:colOff>
      <xdr:row>97</xdr:row>
      <xdr:rowOff>40543</xdr:rowOff>
    </xdr:to>
    <xdr:sp macro="" textlink="">
      <xdr:nvSpPr>
        <xdr:cNvPr id="474" name="楕円 473"/>
        <xdr:cNvSpPr/>
      </xdr:nvSpPr>
      <xdr:spPr>
        <a:xfrm>
          <a:off x="9588500" y="165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57070</xdr:rowOff>
    </xdr:from>
    <xdr:ext cx="534377" cy="259045"/>
    <xdr:sp macro="" textlink="">
      <xdr:nvSpPr>
        <xdr:cNvPr id="475" name="テキスト ボックス 474"/>
        <xdr:cNvSpPr txBox="1"/>
      </xdr:nvSpPr>
      <xdr:spPr>
        <a:xfrm>
          <a:off x="9372111" y="1634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112812</xdr:rowOff>
    </xdr:from>
    <xdr:to>
      <xdr:col>46</xdr:col>
      <xdr:colOff>38100</xdr:colOff>
      <xdr:row>97</xdr:row>
      <xdr:rowOff>42962</xdr:rowOff>
    </xdr:to>
    <xdr:sp macro="" textlink="">
      <xdr:nvSpPr>
        <xdr:cNvPr id="476" name="楕円 475"/>
        <xdr:cNvSpPr/>
      </xdr:nvSpPr>
      <xdr:spPr>
        <a:xfrm>
          <a:off x="8699500" y="165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59489</xdr:rowOff>
    </xdr:from>
    <xdr:ext cx="534377" cy="259045"/>
    <xdr:sp macro="" textlink="">
      <xdr:nvSpPr>
        <xdr:cNvPr id="477" name="テキスト ボックス 476"/>
        <xdr:cNvSpPr txBox="1"/>
      </xdr:nvSpPr>
      <xdr:spPr>
        <a:xfrm>
          <a:off x="8483111" y="163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159510</xdr:rowOff>
    </xdr:from>
    <xdr:to>
      <xdr:col>41</xdr:col>
      <xdr:colOff>101600</xdr:colOff>
      <xdr:row>97</xdr:row>
      <xdr:rowOff>89660</xdr:rowOff>
    </xdr:to>
    <xdr:sp macro="" textlink="">
      <xdr:nvSpPr>
        <xdr:cNvPr id="478" name="楕円 477"/>
        <xdr:cNvSpPr/>
      </xdr:nvSpPr>
      <xdr:spPr>
        <a:xfrm>
          <a:off x="7810500" y="166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106187</xdr:rowOff>
    </xdr:from>
    <xdr:ext cx="534377" cy="259045"/>
    <xdr:sp macro="" textlink="">
      <xdr:nvSpPr>
        <xdr:cNvPr id="479" name="テキスト ボックス 478"/>
        <xdr:cNvSpPr txBox="1"/>
      </xdr:nvSpPr>
      <xdr:spPr>
        <a:xfrm>
          <a:off x="7594111" y="163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144021</xdr:rowOff>
    </xdr:from>
    <xdr:to>
      <xdr:col>36</xdr:col>
      <xdr:colOff>165100</xdr:colOff>
      <xdr:row>97</xdr:row>
      <xdr:rowOff>74171</xdr:rowOff>
    </xdr:to>
    <xdr:sp macro="" textlink="">
      <xdr:nvSpPr>
        <xdr:cNvPr id="480" name="楕円 479"/>
        <xdr:cNvSpPr/>
      </xdr:nvSpPr>
      <xdr:spPr>
        <a:xfrm>
          <a:off x="6921500" y="166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90698</xdr:rowOff>
    </xdr:from>
    <xdr:ext cx="534377" cy="259045"/>
    <xdr:sp macro="" textlink="">
      <xdr:nvSpPr>
        <xdr:cNvPr id="481" name="テキスト ボックス 480"/>
        <xdr:cNvSpPr txBox="1"/>
      </xdr:nvSpPr>
      <xdr:spPr>
        <a:xfrm>
          <a:off x="6705111" y="163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109487</xdr:rowOff>
    </xdr:from>
    <xdr:to>
      <xdr:col>85</xdr:col>
      <xdr:colOff>127000</xdr:colOff>
      <xdr:row>35</xdr:row>
      <xdr:rowOff>84455</xdr:rowOff>
    </xdr:to>
    <xdr:cxnSp macro="">
      <xdr:nvCxnSpPr>
        <xdr:cNvPr id="510" name="直線コネクタ 509"/>
        <xdr:cNvCxnSpPr/>
      </xdr:nvCxnSpPr>
      <xdr:spPr>
        <a:xfrm>
          <a:off x="15481300" y="5938787"/>
          <a:ext cx="8382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109487</xdr:rowOff>
    </xdr:from>
    <xdr:to>
      <xdr:col>81</xdr:col>
      <xdr:colOff>50800</xdr:colOff>
      <xdr:row>35</xdr:row>
      <xdr:rowOff>155950</xdr:rowOff>
    </xdr:to>
    <xdr:cxnSp macro="">
      <xdr:nvCxnSpPr>
        <xdr:cNvPr id="513" name="直線コネクタ 512"/>
        <xdr:cNvCxnSpPr/>
      </xdr:nvCxnSpPr>
      <xdr:spPr>
        <a:xfrm flipV="1">
          <a:off x="14592300" y="5938787"/>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130994</xdr:rowOff>
    </xdr:from>
    <xdr:to>
      <xdr:col>76</xdr:col>
      <xdr:colOff>114300</xdr:colOff>
      <xdr:row>35</xdr:row>
      <xdr:rowOff>155950</xdr:rowOff>
    </xdr:to>
    <xdr:cxnSp macro="">
      <xdr:nvCxnSpPr>
        <xdr:cNvPr id="516" name="直線コネクタ 515"/>
        <xdr:cNvCxnSpPr/>
      </xdr:nvCxnSpPr>
      <xdr:spPr>
        <a:xfrm>
          <a:off x="13703300" y="6131744"/>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24181</xdr:rowOff>
    </xdr:from>
    <xdr:to>
      <xdr:col>71</xdr:col>
      <xdr:colOff>177800</xdr:colOff>
      <xdr:row>35</xdr:row>
      <xdr:rowOff>130994</xdr:rowOff>
    </xdr:to>
    <xdr:cxnSp macro="">
      <xdr:nvCxnSpPr>
        <xdr:cNvPr id="519" name="直線コネクタ 518"/>
        <xdr:cNvCxnSpPr/>
      </xdr:nvCxnSpPr>
      <xdr:spPr>
        <a:xfrm>
          <a:off x="12814300" y="6024931"/>
          <a:ext cx="889000" cy="10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33655</xdr:rowOff>
    </xdr:from>
    <xdr:to>
      <xdr:col>85</xdr:col>
      <xdr:colOff>177800</xdr:colOff>
      <xdr:row>35</xdr:row>
      <xdr:rowOff>135255</xdr:rowOff>
    </xdr:to>
    <xdr:sp macro="" textlink="">
      <xdr:nvSpPr>
        <xdr:cNvPr id="529" name="楕円 528"/>
        <xdr:cNvSpPr/>
      </xdr:nvSpPr>
      <xdr:spPr>
        <a:xfrm>
          <a:off x="162687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56532</xdr:rowOff>
    </xdr:from>
    <xdr:ext cx="534377" cy="259045"/>
    <xdr:sp macro="" textlink="">
      <xdr:nvSpPr>
        <xdr:cNvPr id="530" name="消防費該当値テキスト"/>
        <xdr:cNvSpPr txBox="1"/>
      </xdr:nvSpPr>
      <xdr:spPr>
        <a:xfrm>
          <a:off x="16370300" y="5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58687</xdr:rowOff>
    </xdr:from>
    <xdr:to>
      <xdr:col>81</xdr:col>
      <xdr:colOff>101600</xdr:colOff>
      <xdr:row>34</xdr:row>
      <xdr:rowOff>160287</xdr:rowOff>
    </xdr:to>
    <xdr:sp macro="" textlink="">
      <xdr:nvSpPr>
        <xdr:cNvPr id="531" name="楕円 530"/>
        <xdr:cNvSpPr/>
      </xdr:nvSpPr>
      <xdr:spPr>
        <a:xfrm>
          <a:off x="15430500" y="58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5364</xdr:rowOff>
    </xdr:from>
    <xdr:ext cx="534377" cy="259045"/>
    <xdr:sp macro="" textlink="">
      <xdr:nvSpPr>
        <xdr:cNvPr id="532" name="テキスト ボックス 531"/>
        <xdr:cNvSpPr txBox="1"/>
      </xdr:nvSpPr>
      <xdr:spPr>
        <a:xfrm>
          <a:off x="15214111" y="56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105150</xdr:rowOff>
    </xdr:from>
    <xdr:to>
      <xdr:col>76</xdr:col>
      <xdr:colOff>165100</xdr:colOff>
      <xdr:row>36</xdr:row>
      <xdr:rowOff>35300</xdr:rowOff>
    </xdr:to>
    <xdr:sp macro="" textlink="">
      <xdr:nvSpPr>
        <xdr:cNvPr id="533" name="楕円 532"/>
        <xdr:cNvSpPr/>
      </xdr:nvSpPr>
      <xdr:spPr>
        <a:xfrm>
          <a:off x="14541500" y="6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51827</xdr:rowOff>
    </xdr:from>
    <xdr:ext cx="534377" cy="259045"/>
    <xdr:sp macro="" textlink="">
      <xdr:nvSpPr>
        <xdr:cNvPr id="534" name="テキスト ボックス 533"/>
        <xdr:cNvSpPr txBox="1"/>
      </xdr:nvSpPr>
      <xdr:spPr>
        <a:xfrm>
          <a:off x="14325111" y="58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80194</xdr:rowOff>
    </xdr:from>
    <xdr:to>
      <xdr:col>72</xdr:col>
      <xdr:colOff>38100</xdr:colOff>
      <xdr:row>36</xdr:row>
      <xdr:rowOff>10344</xdr:rowOff>
    </xdr:to>
    <xdr:sp macro="" textlink="">
      <xdr:nvSpPr>
        <xdr:cNvPr id="535" name="楕円 534"/>
        <xdr:cNvSpPr/>
      </xdr:nvSpPr>
      <xdr:spPr>
        <a:xfrm>
          <a:off x="13652500" y="60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26871</xdr:rowOff>
    </xdr:from>
    <xdr:ext cx="534377" cy="259045"/>
    <xdr:sp macro="" textlink="">
      <xdr:nvSpPr>
        <xdr:cNvPr id="536" name="テキスト ボックス 535"/>
        <xdr:cNvSpPr txBox="1"/>
      </xdr:nvSpPr>
      <xdr:spPr>
        <a:xfrm>
          <a:off x="13436111" y="58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144831</xdr:rowOff>
    </xdr:from>
    <xdr:to>
      <xdr:col>67</xdr:col>
      <xdr:colOff>101600</xdr:colOff>
      <xdr:row>35</xdr:row>
      <xdr:rowOff>74981</xdr:rowOff>
    </xdr:to>
    <xdr:sp macro="" textlink="">
      <xdr:nvSpPr>
        <xdr:cNvPr id="537" name="楕円 536"/>
        <xdr:cNvSpPr/>
      </xdr:nvSpPr>
      <xdr:spPr>
        <a:xfrm>
          <a:off x="12763500" y="59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91508</xdr:rowOff>
    </xdr:from>
    <xdr:ext cx="534377" cy="259045"/>
    <xdr:sp macro="" textlink="">
      <xdr:nvSpPr>
        <xdr:cNvPr id="538" name="テキスト ボックス 537"/>
        <xdr:cNvSpPr txBox="1"/>
      </xdr:nvSpPr>
      <xdr:spPr>
        <a:xfrm>
          <a:off x="12547111" y="57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61447</xdr:rowOff>
    </xdr:from>
    <xdr:to>
      <xdr:col>85</xdr:col>
      <xdr:colOff>127000</xdr:colOff>
      <xdr:row>56</xdr:row>
      <xdr:rowOff>15699</xdr:rowOff>
    </xdr:to>
    <xdr:cxnSp macro="">
      <xdr:nvCxnSpPr>
        <xdr:cNvPr id="572" name="直線コネクタ 571"/>
        <xdr:cNvCxnSpPr/>
      </xdr:nvCxnSpPr>
      <xdr:spPr>
        <a:xfrm>
          <a:off x="15481300" y="8976847"/>
          <a:ext cx="838200" cy="6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61447</xdr:rowOff>
    </xdr:from>
    <xdr:to>
      <xdr:col>81</xdr:col>
      <xdr:colOff>50800</xdr:colOff>
      <xdr:row>54</xdr:row>
      <xdr:rowOff>56161</xdr:rowOff>
    </xdr:to>
    <xdr:cxnSp macro="">
      <xdr:nvCxnSpPr>
        <xdr:cNvPr id="575" name="直線コネクタ 574"/>
        <xdr:cNvCxnSpPr/>
      </xdr:nvCxnSpPr>
      <xdr:spPr>
        <a:xfrm flipV="1">
          <a:off x="14592300" y="8976847"/>
          <a:ext cx="889000" cy="3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56161</xdr:rowOff>
    </xdr:from>
    <xdr:to>
      <xdr:col>76</xdr:col>
      <xdr:colOff>114300</xdr:colOff>
      <xdr:row>55</xdr:row>
      <xdr:rowOff>87022</xdr:rowOff>
    </xdr:to>
    <xdr:cxnSp macro="">
      <xdr:nvCxnSpPr>
        <xdr:cNvPr id="578" name="直線コネクタ 577"/>
        <xdr:cNvCxnSpPr/>
      </xdr:nvCxnSpPr>
      <xdr:spPr>
        <a:xfrm flipV="1">
          <a:off x="13703300" y="9314461"/>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119183</xdr:rowOff>
    </xdr:from>
    <xdr:to>
      <xdr:col>71</xdr:col>
      <xdr:colOff>177800</xdr:colOff>
      <xdr:row>55</xdr:row>
      <xdr:rowOff>87022</xdr:rowOff>
    </xdr:to>
    <xdr:cxnSp macro="">
      <xdr:nvCxnSpPr>
        <xdr:cNvPr id="581" name="直線コネクタ 580"/>
        <xdr:cNvCxnSpPr/>
      </xdr:nvCxnSpPr>
      <xdr:spPr>
        <a:xfrm>
          <a:off x="12814300" y="9206033"/>
          <a:ext cx="889000" cy="3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136349</xdr:rowOff>
    </xdr:from>
    <xdr:to>
      <xdr:col>85</xdr:col>
      <xdr:colOff>177800</xdr:colOff>
      <xdr:row>56</xdr:row>
      <xdr:rowOff>66499</xdr:rowOff>
    </xdr:to>
    <xdr:sp macro="" textlink="">
      <xdr:nvSpPr>
        <xdr:cNvPr id="591" name="楕円 590"/>
        <xdr:cNvSpPr/>
      </xdr:nvSpPr>
      <xdr:spPr>
        <a:xfrm>
          <a:off x="16268700" y="95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114776</xdr:rowOff>
    </xdr:from>
    <xdr:ext cx="534377" cy="259045"/>
    <xdr:sp macro="" textlink="">
      <xdr:nvSpPr>
        <xdr:cNvPr id="592" name="教育費該当値テキスト"/>
        <xdr:cNvSpPr txBox="1"/>
      </xdr:nvSpPr>
      <xdr:spPr>
        <a:xfrm>
          <a:off x="16370300" y="95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10647</xdr:rowOff>
    </xdr:from>
    <xdr:to>
      <xdr:col>81</xdr:col>
      <xdr:colOff>101600</xdr:colOff>
      <xdr:row>52</xdr:row>
      <xdr:rowOff>112247</xdr:rowOff>
    </xdr:to>
    <xdr:sp macro="" textlink="">
      <xdr:nvSpPr>
        <xdr:cNvPr id="593" name="楕円 592"/>
        <xdr:cNvSpPr/>
      </xdr:nvSpPr>
      <xdr:spPr>
        <a:xfrm>
          <a:off x="15430500" y="89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128774</xdr:rowOff>
    </xdr:from>
    <xdr:ext cx="599010" cy="259045"/>
    <xdr:sp macro="" textlink="">
      <xdr:nvSpPr>
        <xdr:cNvPr id="594" name="テキスト ボックス 593"/>
        <xdr:cNvSpPr txBox="1"/>
      </xdr:nvSpPr>
      <xdr:spPr>
        <a:xfrm>
          <a:off x="15181795" y="870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5361</xdr:rowOff>
    </xdr:from>
    <xdr:to>
      <xdr:col>76</xdr:col>
      <xdr:colOff>165100</xdr:colOff>
      <xdr:row>54</xdr:row>
      <xdr:rowOff>106961</xdr:rowOff>
    </xdr:to>
    <xdr:sp macro="" textlink="">
      <xdr:nvSpPr>
        <xdr:cNvPr id="595" name="楕円 594"/>
        <xdr:cNvSpPr/>
      </xdr:nvSpPr>
      <xdr:spPr>
        <a:xfrm>
          <a:off x="14541500" y="92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123488</xdr:rowOff>
    </xdr:from>
    <xdr:ext cx="534377" cy="259045"/>
    <xdr:sp macro="" textlink="">
      <xdr:nvSpPr>
        <xdr:cNvPr id="596" name="テキスト ボックス 595"/>
        <xdr:cNvSpPr txBox="1"/>
      </xdr:nvSpPr>
      <xdr:spPr>
        <a:xfrm>
          <a:off x="14325111" y="90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36222</xdr:rowOff>
    </xdr:from>
    <xdr:to>
      <xdr:col>72</xdr:col>
      <xdr:colOff>38100</xdr:colOff>
      <xdr:row>55</xdr:row>
      <xdr:rowOff>137822</xdr:rowOff>
    </xdr:to>
    <xdr:sp macro="" textlink="">
      <xdr:nvSpPr>
        <xdr:cNvPr id="597" name="楕円 596"/>
        <xdr:cNvSpPr/>
      </xdr:nvSpPr>
      <xdr:spPr>
        <a:xfrm>
          <a:off x="13652500" y="94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154349</xdr:rowOff>
    </xdr:from>
    <xdr:ext cx="534377" cy="259045"/>
    <xdr:sp macro="" textlink="">
      <xdr:nvSpPr>
        <xdr:cNvPr id="598" name="テキスト ボックス 597"/>
        <xdr:cNvSpPr txBox="1"/>
      </xdr:nvSpPr>
      <xdr:spPr>
        <a:xfrm>
          <a:off x="13436111" y="92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68383</xdr:rowOff>
    </xdr:from>
    <xdr:to>
      <xdr:col>67</xdr:col>
      <xdr:colOff>101600</xdr:colOff>
      <xdr:row>53</xdr:row>
      <xdr:rowOff>169983</xdr:rowOff>
    </xdr:to>
    <xdr:sp macro="" textlink="">
      <xdr:nvSpPr>
        <xdr:cNvPr id="599" name="楕円 598"/>
        <xdr:cNvSpPr/>
      </xdr:nvSpPr>
      <xdr:spPr>
        <a:xfrm>
          <a:off x="12763500" y="91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15060</xdr:rowOff>
    </xdr:from>
    <xdr:ext cx="534377" cy="259045"/>
    <xdr:sp macro="" textlink="">
      <xdr:nvSpPr>
        <xdr:cNvPr id="600" name="テキスト ボックス 599"/>
        <xdr:cNvSpPr txBox="1"/>
      </xdr:nvSpPr>
      <xdr:spPr>
        <a:xfrm>
          <a:off x="12547111" y="89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46180</xdr:rowOff>
    </xdr:from>
    <xdr:to>
      <xdr:col>85</xdr:col>
      <xdr:colOff>127000</xdr:colOff>
      <xdr:row>77</xdr:row>
      <xdr:rowOff>73647</xdr:rowOff>
    </xdr:to>
    <xdr:cxnSp macro="">
      <xdr:nvCxnSpPr>
        <xdr:cNvPr id="625" name="直線コネクタ 624"/>
        <xdr:cNvCxnSpPr/>
      </xdr:nvCxnSpPr>
      <xdr:spPr>
        <a:xfrm flipV="1">
          <a:off x="15481300" y="13247830"/>
          <a:ext cx="838200" cy="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73647</xdr:rowOff>
    </xdr:from>
    <xdr:to>
      <xdr:col>81</xdr:col>
      <xdr:colOff>50800</xdr:colOff>
      <xdr:row>77</xdr:row>
      <xdr:rowOff>100129</xdr:rowOff>
    </xdr:to>
    <xdr:cxnSp macro="">
      <xdr:nvCxnSpPr>
        <xdr:cNvPr id="628" name="直線コネクタ 627"/>
        <xdr:cNvCxnSpPr/>
      </xdr:nvCxnSpPr>
      <xdr:spPr>
        <a:xfrm flipV="1">
          <a:off x="14592300" y="13275297"/>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100129</xdr:rowOff>
    </xdr:from>
    <xdr:to>
      <xdr:col>76</xdr:col>
      <xdr:colOff>114300</xdr:colOff>
      <xdr:row>77</xdr:row>
      <xdr:rowOff>157491</xdr:rowOff>
    </xdr:to>
    <xdr:cxnSp macro="">
      <xdr:nvCxnSpPr>
        <xdr:cNvPr id="631" name="直線コネクタ 630"/>
        <xdr:cNvCxnSpPr/>
      </xdr:nvCxnSpPr>
      <xdr:spPr>
        <a:xfrm flipV="1">
          <a:off x="13703300" y="13301779"/>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147969</xdr:rowOff>
    </xdr:from>
    <xdr:to>
      <xdr:col>71</xdr:col>
      <xdr:colOff>177800</xdr:colOff>
      <xdr:row>77</xdr:row>
      <xdr:rowOff>157491</xdr:rowOff>
    </xdr:to>
    <xdr:cxnSp macro="">
      <xdr:nvCxnSpPr>
        <xdr:cNvPr id="634" name="直線コネクタ 633"/>
        <xdr:cNvCxnSpPr/>
      </xdr:nvCxnSpPr>
      <xdr:spPr>
        <a:xfrm>
          <a:off x="12814300" y="13349619"/>
          <a:ext cx="8890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166830</xdr:rowOff>
    </xdr:from>
    <xdr:to>
      <xdr:col>85</xdr:col>
      <xdr:colOff>177800</xdr:colOff>
      <xdr:row>77</xdr:row>
      <xdr:rowOff>96980</xdr:rowOff>
    </xdr:to>
    <xdr:sp macro="" textlink="">
      <xdr:nvSpPr>
        <xdr:cNvPr id="644" name="楕円 643"/>
        <xdr:cNvSpPr/>
      </xdr:nvSpPr>
      <xdr:spPr>
        <a:xfrm>
          <a:off x="16268700" y="131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18257</xdr:rowOff>
    </xdr:from>
    <xdr:ext cx="534377" cy="259045"/>
    <xdr:sp macro="" textlink="">
      <xdr:nvSpPr>
        <xdr:cNvPr id="645" name="災害復旧費該当値テキスト"/>
        <xdr:cNvSpPr txBox="1"/>
      </xdr:nvSpPr>
      <xdr:spPr>
        <a:xfrm>
          <a:off x="16370300" y="130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22847</xdr:rowOff>
    </xdr:from>
    <xdr:to>
      <xdr:col>81</xdr:col>
      <xdr:colOff>101600</xdr:colOff>
      <xdr:row>77</xdr:row>
      <xdr:rowOff>124447</xdr:rowOff>
    </xdr:to>
    <xdr:sp macro="" textlink="">
      <xdr:nvSpPr>
        <xdr:cNvPr id="646" name="楕円 645"/>
        <xdr:cNvSpPr/>
      </xdr:nvSpPr>
      <xdr:spPr>
        <a:xfrm>
          <a:off x="15430500" y="132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140974</xdr:rowOff>
    </xdr:from>
    <xdr:ext cx="534377" cy="259045"/>
    <xdr:sp macro="" textlink="">
      <xdr:nvSpPr>
        <xdr:cNvPr id="647" name="テキスト ボックス 646"/>
        <xdr:cNvSpPr txBox="1"/>
      </xdr:nvSpPr>
      <xdr:spPr>
        <a:xfrm>
          <a:off x="15214111" y="129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49329</xdr:rowOff>
    </xdr:from>
    <xdr:to>
      <xdr:col>76</xdr:col>
      <xdr:colOff>165100</xdr:colOff>
      <xdr:row>77</xdr:row>
      <xdr:rowOff>150929</xdr:rowOff>
    </xdr:to>
    <xdr:sp macro="" textlink="">
      <xdr:nvSpPr>
        <xdr:cNvPr id="648" name="楕円 647"/>
        <xdr:cNvSpPr/>
      </xdr:nvSpPr>
      <xdr:spPr>
        <a:xfrm>
          <a:off x="14541500" y="132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167456</xdr:rowOff>
    </xdr:from>
    <xdr:ext cx="534377" cy="259045"/>
    <xdr:sp macro="" textlink="">
      <xdr:nvSpPr>
        <xdr:cNvPr id="649" name="テキスト ボックス 648"/>
        <xdr:cNvSpPr txBox="1"/>
      </xdr:nvSpPr>
      <xdr:spPr>
        <a:xfrm>
          <a:off x="14325111" y="130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106691</xdr:rowOff>
    </xdr:from>
    <xdr:to>
      <xdr:col>72</xdr:col>
      <xdr:colOff>38100</xdr:colOff>
      <xdr:row>78</xdr:row>
      <xdr:rowOff>36841</xdr:rowOff>
    </xdr:to>
    <xdr:sp macro="" textlink="">
      <xdr:nvSpPr>
        <xdr:cNvPr id="650" name="楕円 649"/>
        <xdr:cNvSpPr/>
      </xdr:nvSpPr>
      <xdr:spPr>
        <a:xfrm>
          <a:off x="13652500" y="133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27968</xdr:rowOff>
    </xdr:from>
    <xdr:ext cx="469744" cy="259045"/>
    <xdr:sp macro="" textlink="">
      <xdr:nvSpPr>
        <xdr:cNvPr id="651" name="テキスト ボックス 650"/>
        <xdr:cNvSpPr txBox="1"/>
      </xdr:nvSpPr>
      <xdr:spPr>
        <a:xfrm>
          <a:off x="13468428" y="1340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97169</xdr:rowOff>
    </xdr:from>
    <xdr:to>
      <xdr:col>67</xdr:col>
      <xdr:colOff>101600</xdr:colOff>
      <xdr:row>78</xdr:row>
      <xdr:rowOff>27319</xdr:rowOff>
    </xdr:to>
    <xdr:sp macro="" textlink="">
      <xdr:nvSpPr>
        <xdr:cNvPr id="652" name="楕円 651"/>
        <xdr:cNvSpPr/>
      </xdr:nvSpPr>
      <xdr:spPr>
        <a:xfrm>
          <a:off x="12763500" y="13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43846</xdr:rowOff>
    </xdr:from>
    <xdr:ext cx="469744" cy="259045"/>
    <xdr:sp macro="" textlink="">
      <xdr:nvSpPr>
        <xdr:cNvPr id="653" name="テキスト ボックス 652"/>
        <xdr:cNvSpPr txBox="1"/>
      </xdr:nvSpPr>
      <xdr:spPr>
        <a:xfrm>
          <a:off x="12579428" y="13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141734</xdr:rowOff>
    </xdr:from>
    <xdr:to>
      <xdr:col>85</xdr:col>
      <xdr:colOff>127000</xdr:colOff>
      <xdr:row>97</xdr:row>
      <xdr:rowOff>147527</xdr:rowOff>
    </xdr:to>
    <xdr:cxnSp macro="">
      <xdr:nvCxnSpPr>
        <xdr:cNvPr id="684" name="直線コネクタ 683"/>
        <xdr:cNvCxnSpPr/>
      </xdr:nvCxnSpPr>
      <xdr:spPr>
        <a:xfrm flipV="1">
          <a:off x="15481300" y="16772384"/>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146574</xdr:rowOff>
    </xdr:from>
    <xdr:to>
      <xdr:col>81</xdr:col>
      <xdr:colOff>50800</xdr:colOff>
      <xdr:row>97</xdr:row>
      <xdr:rowOff>147527</xdr:rowOff>
    </xdr:to>
    <xdr:cxnSp macro="">
      <xdr:nvCxnSpPr>
        <xdr:cNvPr id="687" name="直線コネクタ 686"/>
        <xdr:cNvCxnSpPr/>
      </xdr:nvCxnSpPr>
      <xdr:spPr>
        <a:xfrm>
          <a:off x="14592300" y="167772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146574</xdr:rowOff>
    </xdr:from>
    <xdr:to>
      <xdr:col>76</xdr:col>
      <xdr:colOff>114300</xdr:colOff>
      <xdr:row>97</xdr:row>
      <xdr:rowOff>156212</xdr:rowOff>
    </xdr:to>
    <xdr:cxnSp macro="">
      <xdr:nvCxnSpPr>
        <xdr:cNvPr id="690" name="直線コネクタ 689"/>
        <xdr:cNvCxnSpPr/>
      </xdr:nvCxnSpPr>
      <xdr:spPr>
        <a:xfrm flipV="1">
          <a:off x="13703300" y="16777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154563</xdr:rowOff>
    </xdr:from>
    <xdr:to>
      <xdr:col>71</xdr:col>
      <xdr:colOff>177800</xdr:colOff>
      <xdr:row>97</xdr:row>
      <xdr:rowOff>156212</xdr:rowOff>
    </xdr:to>
    <xdr:cxnSp macro="">
      <xdr:nvCxnSpPr>
        <xdr:cNvPr id="693" name="直線コネクタ 692"/>
        <xdr:cNvCxnSpPr/>
      </xdr:nvCxnSpPr>
      <xdr:spPr>
        <a:xfrm>
          <a:off x="12814300" y="1678521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90934</xdr:rowOff>
    </xdr:from>
    <xdr:to>
      <xdr:col>85</xdr:col>
      <xdr:colOff>177800</xdr:colOff>
      <xdr:row>98</xdr:row>
      <xdr:rowOff>21084</xdr:rowOff>
    </xdr:to>
    <xdr:sp macro="" textlink="">
      <xdr:nvSpPr>
        <xdr:cNvPr id="703" name="楕円 702"/>
        <xdr:cNvSpPr/>
      </xdr:nvSpPr>
      <xdr:spPr>
        <a:xfrm>
          <a:off x="16268700" y="167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113811</xdr:rowOff>
    </xdr:from>
    <xdr:ext cx="534377" cy="259045"/>
    <xdr:sp macro="" textlink="">
      <xdr:nvSpPr>
        <xdr:cNvPr id="704" name="公債費該当値テキスト"/>
        <xdr:cNvSpPr txBox="1"/>
      </xdr:nvSpPr>
      <xdr:spPr>
        <a:xfrm>
          <a:off x="16370300" y="165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96727</xdr:rowOff>
    </xdr:from>
    <xdr:to>
      <xdr:col>81</xdr:col>
      <xdr:colOff>101600</xdr:colOff>
      <xdr:row>98</xdr:row>
      <xdr:rowOff>26877</xdr:rowOff>
    </xdr:to>
    <xdr:sp macro="" textlink="">
      <xdr:nvSpPr>
        <xdr:cNvPr id="705" name="楕円 704"/>
        <xdr:cNvSpPr/>
      </xdr:nvSpPr>
      <xdr:spPr>
        <a:xfrm>
          <a:off x="15430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43404</xdr:rowOff>
    </xdr:from>
    <xdr:ext cx="534377" cy="259045"/>
    <xdr:sp macro="" textlink="">
      <xdr:nvSpPr>
        <xdr:cNvPr id="706" name="テキスト ボックス 705"/>
        <xdr:cNvSpPr txBox="1"/>
      </xdr:nvSpPr>
      <xdr:spPr>
        <a:xfrm>
          <a:off x="15214111" y="165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95774</xdr:rowOff>
    </xdr:from>
    <xdr:to>
      <xdr:col>76</xdr:col>
      <xdr:colOff>165100</xdr:colOff>
      <xdr:row>98</xdr:row>
      <xdr:rowOff>25924</xdr:rowOff>
    </xdr:to>
    <xdr:sp macro="" textlink="">
      <xdr:nvSpPr>
        <xdr:cNvPr id="707" name="楕円 706"/>
        <xdr:cNvSpPr/>
      </xdr:nvSpPr>
      <xdr:spPr>
        <a:xfrm>
          <a:off x="145415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42451</xdr:rowOff>
    </xdr:from>
    <xdr:ext cx="534377" cy="259045"/>
    <xdr:sp macro="" textlink="">
      <xdr:nvSpPr>
        <xdr:cNvPr id="708" name="テキスト ボックス 707"/>
        <xdr:cNvSpPr txBox="1"/>
      </xdr:nvSpPr>
      <xdr:spPr>
        <a:xfrm>
          <a:off x="14325111" y="165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105412</xdr:rowOff>
    </xdr:from>
    <xdr:to>
      <xdr:col>72</xdr:col>
      <xdr:colOff>38100</xdr:colOff>
      <xdr:row>98</xdr:row>
      <xdr:rowOff>35562</xdr:rowOff>
    </xdr:to>
    <xdr:sp macro="" textlink="">
      <xdr:nvSpPr>
        <xdr:cNvPr id="709" name="楕円 708"/>
        <xdr:cNvSpPr/>
      </xdr:nvSpPr>
      <xdr:spPr>
        <a:xfrm>
          <a:off x="13652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52089</xdr:rowOff>
    </xdr:from>
    <xdr:ext cx="534377" cy="259045"/>
    <xdr:sp macro="" textlink="">
      <xdr:nvSpPr>
        <xdr:cNvPr id="710" name="テキスト ボックス 709"/>
        <xdr:cNvSpPr txBox="1"/>
      </xdr:nvSpPr>
      <xdr:spPr>
        <a:xfrm>
          <a:off x="13436111" y="1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103763</xdr:rowOff>
    </xdr:from>
    <xdr:to>
      <xdr:col>67</xdr:col>
      <xdr:colOff>101600</xdr:colOff>
      <xdr:row>98</xdr:row>
      <xdr:rowOff>33913</xdr:rowOff>
    </xdr:to>
    <xdr:sp macro="" textlink="">
      <xdr:nvSpPr>
        <xdr:cNvPr id="711" name="楕円 710"/>
        <xdr:cNvSpPr/>
      </xdr:nvSpPr>
      <xdr:spPr>
        <a:xfrm>
          <a:off x="12763500" y="167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50440</xdr:rowOff>
    </xdr:from>
    <xdr:ext cx="534377" cy="259045"/>
    <xdr:sp macro="" textlink="">
      <xdr:nvSpPr>
        <xdr:cNvPr id="712" name="テキスト ボックス 711"/>
        <xdr:cNvSpPr txBox="1"/>
      </xdr:nvSpPr>
      <xdr:spPr>
        <a:xfrm>
          <a:off x="12547111" y="165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122784</xdr:rowOff>
    </xdr:from>
    <xdr:to>
      <xdr:col>111</xdr:col>
      <xdr:colOff>177800</xdr:colOff>
      <xdr:row>38</xdr:row>
      <xdr:rowOff>139700</xdr:rowOff>
    </xdr:to>
    <xdr:cxnSp macro="">
      <xdr:nvCxnSpPr>
        <xdr:cNvPr id="742" name="直線コネクタ 741"/>
        <xdr:cNvCxnSpPr/>
      </xdr:nvCxnSpPr>
      <xdr:spPr>
        <a:xfrm>
          <a:off x="20434300" y="66378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78664</xdr:rowOff>
    </xdr:from>
    <xdr:to>
      <xdr:col>107</xdr:col>
      <xdr:colOff>50800</xdr:colOff>
      <xdr:row>38</xdr:row>
      <xdr:rowOff>122784</xdr:rowOff>
    </xdr:to>
    <xdr:cxnSp macro="">
      <xdr:nvCxnSpPr>
        <xdr:cNvPr id="745" name="直線コネクタ 744"/>
        <xdr:cNvCxnSpPr/>
      </xdr:nvCxnSpPr>
      <xdr:spPr>
        <a:xfrm>
          <a:off x="19545300" y="6250864"/>
          <a:ext cx="889000" cy="3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78664</xdr:rowOff>
    </xdr:from>
    <xdr:to>
      <xdr:col>102</xdr:col>
      <xdr:colOff>114300</xdr:colOff>
      <xdr:row>38</xdr:row>
      <xdr:rowOff>139700</xdr:rowOff>
    </xdr:to>
    <xdr:cxnSp macro="">
      <xdr:nvCxnSpPr>
        <xdr:cNvPr id="748" name="直線コネクタ 747"/>
        <xdr:cNvCxnSpPr/>
      </xdr:nvCxnSpPr>
      <xdr:spPr>
        <a:xfrm flipV="1">
          <a:off x="18656300" y="6250864"/>
          <a:ext cx="889000" cy="4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50" name="テキスト ボックス 749"/>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71984</xdr:rowOff>
    </xdr:from>
    <xdr:to>
      <xdr:col>107</xdr:col>
      <xdr:colOff>101600</xdr:colOff>
      <xdr:row>39</xdr:row>
      <xdr:rowOff>2134</xdr:rowOff>
    </xdr:to>
    <xdr:sp macro="" textlink="">
      <xdr:nvSpPr>
        <xdr:cNvPr id="762" name="楕円 761"/>
        <xdr:cNvSpPr/>
      </xdr:nvSpPr>
      <xdr:spPr>
        <a:xfrm>
          <a:off x="20383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164711</xdr:rowOff>
    </xdr:from>
    <xdr:ext cx="313932" cy="259045"/>
    <xdr:sp macro="" textlink="">
      <xdr:nvSpPr>
        <xdr:cNvPr id="763" name="テキスト ボックス 762"/>
        <xdr:cNvSpPr txBox="1"/>
      </xdr:nvSpPr>
      <xdr:spPr>
        <a:xfrm>
          <a:off x="20277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27864</xdr:rowOff>
    </xdr:from>
    <xdr:to>
      <xdr:col>102</xdr:col>
      <xdr:colOff>165100</xdr:colOff>
      <xdr:row>36</xdr:row>
      <xdr:rowOff>129464</xdr:rowOff>
    </xdr:to>
    <xdr:sp macro="" textlink="">
      <xdr:nvSpPr>
        <xdr:cNvPr id="764" name="楕円 763"/>
        <xdr:cNvSpPr/>
      </xdr:nvSpPr>
      <xdr:spPr>
        <a:xfrm>
          <a:off x="19494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145991</xdr:rowOff>
    </xdr:from>
    <xdr:ext cx="469744" cy="259045"/>
    <xdr:sp macro="" textlink="">
      <xdr:nvSpPr>
        <xdr:cNvPr id="765" name="テキスト ボックス 764"/>
        <xdr:cNvSpPr txBox="1"/>
      </xdr:nvSpPr>
      <xdr:spPr>
        <a:xfrm>
          <a:off x="19310428" y="59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議会費、総務費、民生費、衛生費、農林水産業費、商工費、消防費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類似団体平均値の水準を上回っている。総務費は、情報化基盤整備事業の減や定額給付金事業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により大</a:t>
          </a:r>
          <a:r>
            <a:rPr kumimoji="1" lang="ja-JP" altLang="en-US" sz="1100">
              <a:solidFill>
                <a:schemeClr val="dk1"/>
              </a:solidFill>
              <a:effectLst/>
              <a:latin typeface="+mn-lt"/>
              <a:ea typeface="+mn-ea"/>
              <a:cs typeface="+mn-cs"/>
            </a:rPr>
            <a:t>きく</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ている。民生費は、</a:t>
          </a:r>
          <a:r>
            <a:rPr kumimoji="1" lang="ja-JP" altLang="en-US" sz="1100">
              <a:solidFill>
                <a:schemeClr val="dk1"/>
              </a:solidFill>
              <a:effectLst/>
              <a:latin typeface="+mn-lt"/>
              <a:ea typeface="+mn-ea"/>
              <a:cs typeface="+mn-cs"/>
            </a:rPr>
            <a:t>子育て世帯への臨臨時特別給付金給付事業があったものの、</a:t>
          </a:r>
          <a:r>
            <a:rPr kumimoji="1" lang="ja-JP" altLang="ja-JP" sz="1100">
              <a:solidFill>
                <a:schemeClr val="dk1"/>
              </a:solidFill>
              <a:effectLst/>
              <a:latin typeface="+mn-lt"/>
              <a:ea typeface="+mn-ea"/>
              <a:cs typeface="+mn-cs"/>
            </a:rPr>
            <a:t>総合福祉プラザ整備事業</a:t>
          </a:r>
          <a:r>
            <a:rPr kumimoji="1" lang="ja-JP" altLang="en-US" sz="1100">
              <a:solidFill>
                <a:schemeClr val="dk1"/>
              </a:solidFill>
              <a:effectLst/>
              <a:latin typeface="+mn-lt"/>
              <a:ea typeface="+mn-ea"/>
              <a:cs typeface="+mn-cs"/>
            </a:rPr>
            <a:t>が完了したことにより減少しているが、本市は</a:t>
          </a:r>
          <a:r>
            <a:rPr kumimoji="1" lang="ja-JP" altLang="ja-JP" sz="1100">
              <a:solidFill>
                <a:schemeClr val="dk1"/>
              </a:solidFill>
              <a:effectLst/>
              <a:latin typeface="+mn-lt"/>
              <a:ea typeface="+mn-ea"/>
              <a:cs typeface="+mn-cs"/>
            </a:rPr>
            <a:t>生活保護者の割合が高い水準にあるため生活困窮者に対する経費が多額であること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依然として類似団体平均値を大きく上回っている。衛生費は、一部事務組合への負担金が多いことに加えごみ収集及びし尿処理業務の経費の増加が主な要因で類似団体平均値を上回っている。農林水産業費は、畜産業施設整備補助金により</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商工費は、コロナ対策事業が減少しているが、交通対策への補助金を支出していることなどから類似団体平均を上回っている。</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、主に市道改良事業や</a:t>
          </a:r>
          <a:r>
            <a:rPr kumimoji="1" lang="ja-JP" altLang="ja-JP" sz="1100">
              <a:solidFill>
                <a:schemeClr val="dk1"/>
              </a:solidFill>
              <a:effectLst/>
              <a:latin typeface="+mn-lt"/>
              <a:ea typeface="+mn-ea"/>
              <a:cs typeface="+mn-cs"/>
            </a:rPr>
            <a:t>公営住宅長寿命化事業</a:t>
          </a:r>
          <a:r>
            <a:rPr kumimoji="1" lang="ja-JP" altLang="en-US" sz="1100">
              <a:solidFill>
                <a:schemeClr val="dk1"/>
              </a:solidFill>
              <a:effectLst/>
              <a:latin typeface="+mn-lt"/>
              <a:ea typeface="+mn-ea"/>
              <a:cs typeface="+mn-cs"/>
            </a:rPr>
            <a:t>が減少して</a:t>
          </a:r>
          <a:r>
            <a:rPr kumimoji="1" lang="ja-JP" altLang="ja-JP" sz="1100">
              <a:solidFill>
                <a:schemeClr val="dk1"/>
              </a:solidFill>
              <a:effectLst/>
              <a:latin typeface="+mn-lt"/>
              <a:ea typeface="+mn-ea"/>
              <a:cs typeface="+mn-cs"/>
            </a:rPr>
            <a:t>いる。消防費は、防災行政無線整備</a:t>
          </a:r>
          <a:r>
            <a:rPr kumimoji="1" lang="ja-JP" altLang="en-US" sz="1100">
              <a:solidFill>
                <a:schemeClr val="dk1"/>
              </a:solidFill>
              <a:effectLst/>
              <a:latin typeface="+mn-lt"/>
              <a:ea typeface="+mn-ea"/>
              <a:cs typeface="+mn-cs"/>
            </a:rPr>
            <a:t>事業が完了</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している。教育費は、市内小中学校整備事業及び小中学校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が完了したことによ</a:t>
          </a:r>
          <a:r>
            <a:rPr kumimoji="1" lang="ja-JP" altLang="ja-JP" sz="1100">
              <a:solidFill>
                <a:schemeClr val="dk1"/>
              </a:solidFill>
              <a:effectLst/>
              <a:latin typeface="+mn-lt"/>
              <a:ea typeface="+mn-ea"/>
              <a:cs typeface="+mn-cs"/>
            </a:rPr>
            <a:t>り</a:t>
          </a:r>
          <a:r>
            <a:rPr kumimoji="1" lang="ja-JP" altLang="en-US" sz="1100">
              <a:solidFill>
                <a:schemeClr val="dk1"/>
              </a:solidFill>
              <a:effectLst/>
              <a:latin typeface="+mn-lt"/>
              <a:ea typeface="+mn-ea"/>
              <a:cs typeface="+mn-cs"/>
            </a:rPr>
            <a:t>大きく減少</a:t>
          </a:r>
          <a:r>
            <a:rPr kumimoji="1" lang="ja-JP" altLang="ja-JP" sz="1100">
              <a:solidFill>
                <a:schemeClr val="dk1"/>
              </a:solidFill>
              <a:effectLst/>
              <a:latin typeface="+mn-lt"/>
              <a:ea typeface="+mn-ea"/>
              <a:cs typeface="+mn-cs"/>
            </a:rPr>
            <a:t>している。災害復旧事業費は、</a:t>
          </a:r>
          <a:r>
            <a:rPr kumimoji="1" lang="ja-JP" altLang="ja-JP" sz="1100" b="0" i="0" baseline="0">
              <a:solidFill>
                <a:schemeClr val="dk1"/>
              </a:solidFill>
              <a:effectLst/>
              <a:latin typeface="+mn-lt"/>
              <a:ea typeface="+mn-ea"/>
              <a:cs typeface="+mn-cs"/>
            </a:rPr>
            <a:t>近年の豪雨災害等に</a:t>
          </a:r>
          <a:r>
            <a:rPr kumimoji="1" lang="ja-JP" altLang="en-US" sz="1100" b="0" i="0" baseline="0">
              <a:solidFill>
                <a:schemeClr val="dk1"/>
              </a:solidFill>
              <a:effectLst/>
              <a:latin typeface="+mn-lt"/>
              <a:ea typeface="+mn-ea"/>
              <a:cs typeface="+mn-cs"/>
            </a:rPr>
            <a:t>よ</a:t>
          </a:r>
          <a:r>
            <a:rPr kumimoji="1" lang="ja-JP" altLang="ja-JP" sz="1100" b="0" i="0" baseline="0">
              <a:solidFill>
                <a:schemeClr val="dk1"/>
              </a:solidFill>
              <a:effectLst/>
              <a:latin typeface="+mn-lt"/>
              <a:ea typeface="+mn-ea"/>
              <a:cs typeface="+mn-cs"/>
            </a:rPr>
            <a:t>る公共土木施設、農地農業用施設用地の復旧が増加している。その他の項目については、多少の増減は見られるが、ほぼ類似団体平均値と大きな差はなく、過去</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年間横ばいである。毎年度約</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人程度人口が減少しているのも一人当たりの経費増の要因と考えられる。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歳出予算の抑制</a:t>
          </a:r>
          <a:r>
            <a:rPr kumimoji="1" lang="ja-JP" altLang="ja-JP" sz="1100">
              <a:solidFill>
                <a:schemeClr val="dk1"/>
              </a:solidFill>
              <a:effectLst/>
              <a:latin typeface="+mn-lt"/>
              <a:ea typeface="+mn-ea"/>
              <a:cs typeface="+mn-cs"/>
            </a:rPr>
            <a:t>により実質収支額が前年度比で１．１４％増加し、財政調整基金の積立額の増加により実質単年度収支も改善している。しかし、今後も人口減少やそれに伴う普通交付税の減少が見込まれる中、財政調整基金の取り崩しなどでの対応が必要となってくることから、実質単年度収支は悪化することが見込まれる。よって、引き続き定員管理及び給与の適正化による人件費の抑制、物件費の削減、補助金等の整理合理化、市税等収納率の向上及び滞納額の縮減等の取組みを通じて、財政基盤の強化に努めていかなければならな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20461142</v>
      </c>
      <c r="BO4" s="488"/>
      <c r="BP4" s="488"/>
      <c r="BQ4" s="488"/>
      <c r="BR4" s="488"/>
      <c r="BS4" s="488"/>
      <c r="BT4" s="488"/>
      <c r="BU4" s="489"/>
      <c r="BV4" s="487">
        <v>24700861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v>
      </c>
      <c r="CU4" s="628"/>
      <c r="CV4" s="628"/>
      <c r="CW4" s="628"/>
      <c r="CX4" s="628"/>
      <c r="CY4" s="628"/>
      <c r="CZ4" s="628"/>
      <c r="DA4" s="629"/>
      <c r="DB4" s="627">
        <v>5.9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19570524</v>
      </c>
      <c r="BO5" s="459"/>
      <c r="BP5" s="459"/>
      <c r="BQ5" s="459"/>
      <c r="BR5" s="459"/>
      <c r="BS5" s="459"/>
      <c r="BT5" s="459"/>
      <c r="BU5" s="460"/>
      <c r="BV5" s="458">
        <v>23938998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87</v>
      </c>
      <c r="CU5" s="456"/>
      <c r="CV5" s="456"/>
      <c r="CW5" s="456"/>
      <c r="CX5" s="456"/>
      <c r="CY5" s="456"/>
      <c r="CZ5" s="456"/>
      <c r="DA5" s="457"/>
      <c r="DB5" s="455">
        <v>91</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890618</v>
      </c>
      <c r="BO6" s="459"/>
      <c r="BP6" s="459"/>
      <c r="BQ6" s="459"/>
      <c r="BR6" s="459"/>
      <c r="BS6" s="459"/>
      <c r="BT6" s="459"/>
      <c r="BU6" s="460"/>
      <c r="BV6" s="458">
        <v>761863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89.5</v>
      </c>
      <c r="CU6" s="602"/>
      <c r="CV6" s="602"/>
      <c r="CW6" s="602"/>
      <c r="CX6" s="602"/>
      <c r="CY6" s="602"/>
      <c r="CZ6" s="602"/>
      <c r="DA6" s="603"/>
      <c r="DB6" s="601">
        <v>92.8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206359</v>
      </c>
      <c r="BO7" s="459"/>
      <c r="BP7" s="459"/>
      <c r="BQ7" s="459"/>
      <c r="BR7" s="459"/>
      <c r="BS7" s="459"/>
      <c r="BT7" s="459"/>
      <c r="BU7" s="460"/>
      <c r="BV7" s="458">
        <v>208132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9741742</v>
      </c>
      <c r="CU7" s="459"/>
      <c r="CV7" s="459"/>
      <c r="CW7" s="459"/>
      <c r="CX7" s="459"/>
      <c r="CY7" s="459"/>
      <c r="CZ7" s="459"/>
      <c r="DA7" s="460"/>
      <c r="DB7" s="458">
        <v>9421672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684259</v>
      </c>
      <c r="BO8" s="459"/>
      <c r="BP8" s="459"/>
      <c r="BQ8" s="459"/>
      <c r="BR8" s="459"/>
      <c r="BS8" s="459"/>
      <c r="BT8" s="459"/>
      <c r="BU8" s="460"/>
      <c r="BV8" s="458">
        <v>553731</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0.54</v>
      </c>
      <c r="CU8" s="562"/>
      <c r="CV8" s="562"/>
      <c r="CW8" s="562"/>
      <c r="CX8" s="562"/>
      <c r="CY8" s="562"/>
      <c r="CZ8" s="562"/>
      <c r="DA8" s="563"/>
      <c r="DB8" s="561">
        <v>0.5</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21271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130528</v>
      </c>
      <c r="BO9" s="459"/>
      <c r="BP9" s="459"/>
      <c r="BQ9" s="459"/>
      <c r="BR9" s="459"/>
      <c r="BS9" s="459"/>
      <c r="BT9" s="459"/>
      <c r="BU9" s="460"/>
      <c r="BV9" s="458">
        <v>-181378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15</v>
      </c>
      <c r="CU9" s="456"/>
      <c r="CV9" s="456"/>
      <c r="CW9" s="456"/>
      <c r="CX9" s="456"/>
      <c r="CY9" s="456"/>
      <c r="CZ9" s="456"/>
      <c r="DA9" s="457"/>
      <c r="DB9" s="455">
        <v>14.7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23309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800940</v>
      </c>
      <c r="BO10" s="459"/>
      <c r="BP10" s="459"/>
      <c r="BQ10" s="459"/>
      <c r="BR10" s="459"/>
      <c r="BS10" s="459"/>
      <c r="BT10" s="459"/>
      <c r="BU10" s="460"/>
      <c r="BV10" s="458">
        <v>414409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21700</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166398</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21492</v>
      </c>
      <c r="S13" s="546"/>
      <c r="T13" s="546"/>
      <c r="U13" s="546"/>
      <c r="V13" s="547"/>
      <c r="W13" s="548" t="s">
        <v>137</v>
      </c>
      <c r="X13" s="444"/>
      <c r="Y13" s="444"/>
      <c r="Z13" s="444"/>
      <c r="AA13" s="444"/>
      <c r="AB13" s="445"/>
      <c r="AC13" s="411">
        <v>1370</v>
      </c>
      <c r="AD13" s="412"/>
      <c r="AE13" s="412"/>
      <c r="AF13" s="412"/>
      <c r="AG13" s="413"/>
      <c r="AH13" s="411">
        <v>1584</v>
      </c>
      <c r="AI13" s="412"/>
      <c r="AJ13" s="412"/>
      <c r="AK13" s="412"/>
      <c r="AL13" s="471"/>
      <c r="AM13" s="515" t="s">
        <v>138</v>
      </c>
      <c r="AN13" s="415"/>
      <c r="AO13" s="415"/>
      <c r="AP13" s="415"/>
      <c r="AQ13" s="415"/>
      <c r="AR13" s="415"/>
      <c r="AS13" s="415"/>
      <c r="AT13" s="416"/>
      <c r="AU13" s="516" t="s">
        <v>119</v>
      </c>
      <c r="AV13" s="517"/>
      <c r="AW13" s="517"/>
      <c r="AX13" s="517"/>
      <c r="AY13" s="472" t="s">
        <v>139</v>
      </c>
      <c r="AZ13" s="473"/>
      <c r="BA13" s="473"/>
      <c r="BB13" s="473"/>
      <c r="BC13" s="473"/>
      <c r="BD13" s="473"/>
      <c r="BE13" s="473"/>
      <c r="BF13" s="473"/>
      <c r="BG13" s="473"/>
      <c r="BH13" s="473"/>
      <c r="BI13" s="473"/>
      <c r="BJ13" s="473"/>
      <c r="BK13" s="473"/>
      <c r="BL13" s="473"/>
      <c r="BM13" s="474"/>
      <c r="BN13" s="458">
        <v>931468</v>
      </c>
      <c r="BO13" s="459"/>
      <c r="BP13" s="459"/>
      <c r="BQ13" s="459"/>
      <c r="BR13" s="459"/>
      <c r="BS13" s="459"/>
      <c r="BT13" s="459"/>
      <c r="BU13" s="460"/>
      <c r="BV13" s="458">
        <v>66633</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10.8</v>
      </c>
      <c r="CU13" s="456"/>
      <c r="CV13" s="456"/>
      <c r="CW13" s="456"/>
      <c r="CX13" s="456"/>
      <c r="CY13" s="456"/>
      <c r="CZ13" s="456"/>
      <c r="DA13" s="457"/>
      <c r="DB13" s="455">
        <v>11.5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141</v>
      </c>
      <c r="M14" s="585"/>
      <c r="N14" s="585"/>
      <c r="O14" s="585"/>
      <c r="P14" s="585"/>
      <c r="Q14" s="586"/>
      <c r="R14" s="545">
        <v>22137</v>
      </c>
      <c r="S14" s="546"/>
      <c r="T14" s="546"/>
      <c r="U14" s="546"/>
      <c r="V14" s="547"/>
      <c r="W14" s="549"/>
      <c r="X14" s="447"/>
      <c r="Y14" s="447"/>
      <c r="Z14" s="447"/>
      <c r="AA14" s="447"/>
      <c r="AB14" s="448"/>
      <c r="AC14" s="538">
        <v>13</v>
      </c>
      <c r="AD14" s="539"/>
      <c r="AE14" s="539"/>
      <c r="AF14" s="539"/>
      <c r="AG14" s="540"/>
      <c r="AH14" s="538">
        <v>14.2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v>48.1</v>
      </c>
      <c r="CU14" s="556"/>
      <c r="CV14" s="556"/>
      <c r="CW14" s="556"/>
      <c r="CX14" s="556"/>
      <c r="CY14" s="556"/>
      <c r="CZ14" s="556"/>
      <c r="DA14" s="557"/>
      <c r="DB14" s="555">
        <v>76.2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143</v>
      </c>
      <c r="N15" s="543"/>
      <c r="O15" s="543"/>
      <c r="P15" s="543"/>
      <c r="Q15" s="544"/>
      <c r="R15" s="545">
        <v>21921</v>
      </c>
      <c r="S15" s="546"/>
      <c r="T15" s="546"/>
      <c r="U15" s="546"/>
      <c r="V15" s="547"/>
      <c r="W15" s="548" t="s">
        <v>144</v>
      </c>
      <c r="X15" s="444"/>
      <c r="Y15" s="444"/>
      <c r="Z15" s="444"/>
      <c r="AA15" s="444"/>
      <c r="AB15" s="445"/>
      <c r="AC15" s="411">
        <v>2978</v>
      </c>
      <c r="AD15" s="412"/>
      <c r="AE15" s="412"/>
      <c r="AF15" s="412"/>
      <c r="AG15" s="413"/>
      <c r="AH15" s="411">
        <v>3019</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4420808</v>
      </c>
      <c r="BO15" s="488"/>
      <c r="BP15" s="488"/>
      <c r="BQ15" s="488"/>
      <c r="BR15" s="488"/>
      <c r="BS15" s="488"/>
      <c r="BT15" s="488"/>
      <c r="BU15" s="489"/>
      <c r="BV15" s="487">
        <v>4851488</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28.3</v>
      </c>
      <c r="AD16" s="539"/>
      <c r="AE16" s="539"/>
      <c r="AF16" s="539"/>
      <c r="AG16" s="540"/>
      <c r="AH16" s="538">
        <v>27</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8047174</v>
      </c>
      <c r="BO16" s="459"/>
      <c r="BP16" s="459"/>
      <c r="BQ16" s="459"/>
      <c r="BR16" s="459"/>
      <c r="BS16" s="459"/>
      <c r="BT16" s="459"/>
      <c r="BU16" s="460"/>
      <c r="BV16" s="458">
        <v>7792119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6187</v>
      </c>
      <c r="AD17" s="412"/>
      <c r="AE17" s="412"/>
      <c r="AF17" s="412"/>
      <c r="AG17" s="413"/>
      <c r="AH17" s="411">
        <v>6568</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5663574</v>
      </c>
      <c r="BO17" s="459"/>
      <c r="BP17" s="459"/>
      <c r="BQ17" s="459"/>
      <c r="BR17" s="459"/>
      <c r="BS17" s="459"/>
      <c r="BT17" s="459"/>
      <c r="BU17" s="460"/>
      <c r="BV17" s="458">
        <v>6246654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130.55000000000001</v>
      </c>
      <c r="M18" s="511"/>
      <c r="N18" s="511"/>
      <c r="O18" s="511"/>
      <c r="P18" s="511"/>
      <c r="Q18" s="511"/>
      <c r="R18" s="512"/>
      <c r="S18" s="512"/>
      <c r="T18" s="512"/>
      <c r="U18" s="512"/>
      <c r="V18" s="513"/>
      <c r="W18" s="529"/>
      <c r="X18" s="530"/>
      <c r="Y18" s="530"/>
      <c r="Z18" s="530"/>
      <c r="AA18" s="530"/>
      <c r="AB18" s="554"/>
      <c r="AC18" s="428">
        <v>58.7</v>
      </c>
      <c r="AD18" s="429"/>
      <c r="AE18" s="429"/>
      <c r="AF18" s="429"/>
      <c r="AG18" s="514"/>
      <c r="AH18" s="428">
        <v>58.8</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8560554</v>
      </c>
      <c r="BO18" s="459"/>
      <c r="BP18" s="459"/>
      <c r="BQ18" s="459"/>
      <c r="BR18" s="459"/>
      <c r="BS18" s="459"/>
      <c r="BT18" s="459"/>
      <c r="BU18" s="460"/>
      <c r="BV18" s="458">
        <v>8569643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163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12507595</v>
      </c>
      <c r="BO19" s="459"/>
      <c r="BP19" s="459"/>
      <c r="BQ19" s="459"/>
      <c r="BR19" s="459"/>
      <c r="BS19" s="459"/>
      <c r="BT19" s="459"/>
      <c r="BU19" s="460"/>
      <c r="BV19" s="458">
        <v>12714048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8789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19183688</v>
      </c>
      <c r="BO22" s="488"/>
      <c r="BP22" s="488"/>
      <c r="BQ22" s="488"/>
      <c r="BR22" s="488"/>
      <c r="BS22" s="488"/>
      <c r="BT22" s="488"/>
      <c r="BU22" s="489"/>
      <c r="BV22" s="487">
        <v>20129339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15156754</v>
      </c>
      <c r="BO23" s="459"/>
      <c r="BP23" s="459"/>
      <c r="BQ23" s="459"/>
      <c r="BR23" s="459"/>
      <c r="BS23" s="459"/>
      <c r="BT23" s="459"/>
      <c r="BU23" s="460"/>
      <c r="BV23" s="458">
        <v>15645933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8000</v>
      </c>
      <c r="R24" s="412"/>
      <c r="S24" s="412"/>
      <c r="T24" s="412"/>
      <c r="U24" s="412"/>
      <c r="V24" s="413"/>
      <c r="W24" s="501"/>
      <c r="X24" s="438"/>
      <c r="Y24" s="439"/>
      <c r="Z24" s="414" t="s">
        <v>169</v>
      </c>
      <c r="AA24" s="415"/>
      <c r="AB24" s="415"/>
      <c r="AC24" s="415"/>
      <c r="AD24" s="415"/>
      <c r="AE24" s="415"/>
      <c r="AF24" s="415"/>
      <c r="AG24" s="416"/>
      <c r="AH24" s="411">
        <v>309</v>
      </c>
      <c r="AI24" s="412"/>
      <c r="AJ24" s="412"/>
      <c r="AK24" s="412"/>
      <c r="AL24" s="413"/>
      <c r="AM24" s="411">
        <v>986637</v>
      </c>
      <c r="AN24" s="412"/>
      <c r="AO24" s="412"/>
      <c r="AP24" s="412"/>
      <c r="AQ24" s="412"/>
      <c r="AR24" s="413"/>
      <c r="AS24" s="411">
        <v>3193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14272825</v>
      </c>
      <c r="BO24" s="459"/>
      <c r="BP24" s="459"/>
      <c r="BQ24" s="459"/>
      <c r="BR24" s="459"/>
      <c r="BS24" s="459"/>
      <c r="BT24" s="459"/>
      <c r="BU24" s="460"/>
      <c r="BV24" s="458">
        <v>14868473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6560</v>
      </c>
      <c r="R25" s="412"/>
      <c r="S25" s="412"/>
      <c r="T25" s="412"/>
      <c r="U25" s="412"/>
      <c r="V25" s="413"/>
      <c r="W25" s="501"/>
      <c r="X25" s="438"/>
      <c r="Y25" s="439"/>
      <c r="Z25" s="414" t="s">
        <v>172</v>
      </c>
      <c r="AA25" s="415"/>
      <c r="AB25" s="415"/>
      <c r="AC25" s="415"/>
      <c r="AD25" s="415"/>
      <c r="AE25" s="415"/>
      <c r="AF25" s="415"/>
      <c r="AG25" s="416"/>
      <c r="AH25" s="411">
        <v>66</v>
      </c>
      <c r="AI25" s="412"/>
      <c r="AJ25" s="412"/>
      <c r="AK25" s="412"/>
      <c r="AL25" s="413"/>
      <c r="AM25" s="411">
        <v>179916</v>
      </c>
      <c r="AN25" s="412"/>
      <c r="AO25" s="412"/>
      <c r="AP25" s="412"/>
      <c r="AQ25" s="412"/>
      <c r="AR25" s="413"/>
      <c r="AS25" s="411">
        <v>2726</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513154</v>
      </c>
      <c r="BO25" s="488"/>
      <c r="BP25" s="488"/>
      <c r="BQ25" s="488"/>
      <c r="BR25" s="488"/>
      <c r="BS25" s="488"/>
      <c r="BT25" s="488"/>
      <c r="BU25" s="489"/>
      <c r="BV25" s="487">
        <v>834335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174</v>
      </c>
      <c r="F26" s="415"/>
      <c r="G26" s="415"/>
      <c r="H26" s="415"/>
      <c r="I26" s="415"/>
      <c r="J26" s="415"/>
      <c r="K26" s="416"/>
      <c r="L26" s="411">
        <v>1</v>
      </c>
      <c r="M26" s="412"/>
      <c r="N26" s="412"/>
      <c r="O26" s="412"/>
      <c r="P26" s="413"/>
      <c r="Q26" s="411">
        <v>5840</v>
      </c>
      <c r="R26" s="412"/>
      <c r="S26" s="412"/>
      <c r="T26" s="412"/>
      <c r="U26" s="412"/>
      <c r="V26" s="413"/>
      <c r="W26" s="501"/>
      <c r="X26" s="438"/>
      <c r="Y26" s="439"/>
      <c r="Z26" s="414" t="s">
        <v>175</v>
      </c>
      <c r="AA26" s="469"/>
      <c r="AB26" s="469"/>
      <c r="AC26" s="469"/>
      <c r="AD26" s="469"/>
      <c r="AE26" s="469"/>
      <c r="AF26" s="469"/>
      <c r="AG26" s="470"/>
      <c r="AH26" s="411" t="s">
        <v>176</v>
      </c>
      <c r="AI26" s="412"/>
      <c r="AJ26" s="412"/>
      <c r="AK26" s="412"/>
      <c r="AL26" s="413"/>
      <c r="AM26" s="411" t="s">
        <v>176</v>
      </c>
      <c r="AN26" s="412"/>
      <c r="AO26" s="412"/>
      <c r="AP26" s="412"/>
      <c r="AQ26" s="412"/>
      <c r="AR26" s="413"/>
      <c r="AS26" s="411" t="s">
        <v>127</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176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4130</v>
      </c>
      <c r="R27" s="412"/>
      <c r="S27" s="412"/>
      <c r="T27" s="412"/>
      <c r="U27" s="412"/>
      <c r="V27" s="413"/>
      <c r="W27" s="501"/>
      <c r="X27" s="438"/>
      <c r="Y27" s="439"/>
      <c r="Z27" s="414" t="s">
        <v>179</v>
      </c>
      <c r="AA27" s="415"/>
      <c r="AB27" s="415"/>
      <c r="AC27" s="415"/>
      <c r="AD27" s="415"/>
      <c r="AE27" s="415"/>
      <c r="AF27" s="415"/>
      <c r="AG27" s="416"/>
      <c r="AH27" s="411">
        <v>7</v>
      </c>
      <c r="AI27" s="412"/>
      <c r="AJ27" s="412"/>
      <c r="AK27" s="412"/>
      <c r="AL27" s="413"/>
      <c r="AM27" s="411">
        <v>30562</v>
      </c>
      <c r="AN27" s="412"/>
      <c r="AO27" s="412"/>
      <c r="AP27" s="412"/>
      <c r="AQ27" s="412"/>
      <c r="AR27" s="413"/>
      <c r="AS27" s="411">
        <v>4366</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v>865164</v>
      </c>
      <c r="BO27" s="493"/>
      <c r="BP27" s="493"/>
      <c r="BQ27" s="493"/>
      <c r="BR27" s="493"/>
      <c r="BS27" s="493"/>
      <c r="BT27" s="493"/>
      <c r="BU27" s="494"/>
      <c r="BV27" s="492">
        <v>865164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3400</v>
      </c>
      <c r="R28" s="412"/>
      <c r="S28" s="412"/>
      <c r="T28" s="412"/>
      <c r="U28" s="412"/>
      <c r="V28" s="413"/>
      <c r="W28" s="501"/>
      <c r="X28" s="438"/>
      <c r="Y28" s="439"/>
      <c r="Z28" s="414" t="s">
        <v>182</v>
      </c>
      <c r="AA28" s="415"/>
      <c r="AB28" s="415"/>
      <c r="AC28" s="415"/>
      <c r="AD28" s="415"/>
      <c r="AE28" s="415"/>
      <c r="AF28" s="415"/>
      <c r="AG28" s="416"/>
      <c r="AH28" s="411" t="s">
        <v>176</v>
      </c>
      <c r="AI28" s="412"/>
      <c r="AJ28" s="412"/>
      <c r="AK28" s="412"/>
      <c r="AL28" s="413"/>
      <c r="AM28" s="411" t="s">
        <v>127</v>
      </c>
      <c r="AN28" s="412"/>
      <c r="AO28" s="412"/>
      <c r="AP28" s="412"/>
      <c r="AQ28" s="412"/>
      <c r="AR28" s="413"/>
      <c r="AS28" s="411" t="s">
        <v>176</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2003485</v>
      </c>
      <c r="BO28" s="488"/>
      <c r="BP28" s="488"/>
      <c r="BQ28" s="488"/>
      <c r="BR28" s="488"/>
      <c r="BS28" s="488"/>
      <c r="BT28" s="488"/>
      <c r="BU28" s="489"/>
      <c r="BV28" s="487">
        <v>1202545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16</v>
      </c>
      <c r="M29" s="412"/>
      <c r="N29" s="412"/>
      <c r="O29" s="412"/>
      <c r="P29" s="413"/>
      <c r="Q29" s="411">
        <v>3220</v>
      </c>
      <c r="R29" s="412"/>
      <c r="S29" s="412"/>
      <c r="T29" s="412"/>
      <c r="U29" s="412"/>
      <c r="V29" s="413"/>
      <c r="W29" s="502"/>
      <c r="X29" s="503"/>
      <c r="Y29" s="504"/>
      <c r="Z29" s="414" t="s">
        <v>185</v>
      </c>
      <c r="AA29" s="415"/>
      <c r="AB29" s="415"/>
      <c r="AC29" s="415"/>
      <c r="AD29" s="415"/>
      <c r="AE29" s="415"/>
      <c r="AF29" s="415"/>
      <c r="AG29" s="416"/>
      <c r="AH29" s="411">
        <v>316</v>
      </c>
      <c r="AI29" s="412"/>
      <c r="AJ29" s="412"/>
      <c r="AK29" s="412"/>
      <c r="AL29" s="413"/>
      <c r="AM29" s="411">
        <v>1017199</v>
      </c>
      <c r="AN29" s="412"/>
      <c r="AO29" s="412"/>
      <c r="AP29" s="412"/>
      <c r="AQ29" s="412"/>
      <c r="AR29" s="413"/>
      <c r="AS29" s="411">
        <v>3219</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841249</v>
      </c>
      <c r="BO29" s="459"/>
      <c r="BP29" s="459"/>
      <c r="BQ29" s="459"/>
      <c r="BR29" s="459"/>
      <c r="BS29" s="459"/>
      <c r="BT29" s="459"/>
      <c r="BU29" s="460"/>
      <c r="BV29" s="458">
        <v>737075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4230882</v>
      </c>
      <c r="BO30" s="493"/>
      <c r="BP30" s="493"/>
      <c r="BQ30" s="493"/>
      <c r="BR30" s="493"/>
      <c r="BS30" s="493"/>
      <c r="BT30" s="493"/>
      <c r="BU30" s="494"/>
      <c r="BV30" s="492">
        <v>4028663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195</v>
      </c>
      <c r="X33" s="409"/>
      <c r="Y33" s="409"/>
      <c r="Z33" s="409"/>
      <c r="AA33" s="409"/>
      <c r="AB33" s="409"/>
      <c r="AC33" s="409"/>
      <c r="AD33" s="409"/>
      <c r="AE33" s="409"/>
      <c r="AF33" s="409"/>
      <c r="AG33" s="409"/>
      <c r="AH33" s="409"/>
      <c r="AI33" s="409"/>
      <c r="AJ33" s="409"/>
      <c r="AK33" s="409"/>
      <c r="AL33" s="203"/>
      <c r="AM33" s="410" t="s">
        <v>194</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194</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10</v>
      </c>
      <c r="AN34" s="406"/>
      <c r="AO34" s="407" t="str">
        <f>IF('各会計、関係団体の財政状況及び健全化判断比率'!B34="","",'各会計、関係団体の財政状況及び健全化判断比率'!B34)</f>
        <v>水道事業会計</v>
      </c>
      <c r="AP34" s="407"/>
      <c r="AQ34" s="407"/>
      <c r="AR34" s="407"/>
      <c r="AS34" s="407"/>
      <c r="AT34" s="407"/>
      <c r="AU34" s="407"/>
      <c r="AV34" s="407"/>
      <c r="AW34" s="407"/>
      <c r="AX34" s="407"/>
      <c r="AY34" s="407"/>
      <c r="AZ34" s="407"/>
      <c r="BA34" s="407"/>
      <c r="BB34" s="407"/>
      <c r="BC34" s="407"/>
      <c r="BD34" s="178"/>
      <c r="BE34" s="406">
        <f>IF(BG34="","",MAX(C34:D43,U34:V43,AM34:AN43)+1)</f>
        <v>13</v>
      </c>
      <c r="BF34" s="406"/>
      <c r="BG34" s="407" t="str">
        <f>IF('各会計、関係団体の財政状況及び健全化判断比率'!B37="","",'各会計、関係団体の財政状況及び健全化判断比率'!B37)</f>
        <v>松浦魚市場特別会計</v>
      </c>
      <c r="BH34" s="407"/>
      <c r="BI34" s="407"/>
      <c r="BJ34" s="407"/>
      <c r="BK34" s="407"/>
      <c r="BL34" s="407"/>
      <c r="BM34" s="407"/>
      <c r="BN34" s="407"/>
      <c r="BO34" s="407"/>
      <c r="BP34" s="407"/>
      <c r="BQ34" s="407"/>
      <c r="BR34" s="407"/>
      <c r="BS34" s="407"/>
      <c r="BT34" s="407"/>
      <c r="BU34" s="407"/>
      <c r="BV34" s="178"/>
      <c r="BW34" s="406">
        <f>IF(BY34="","",MAX(C34:D43,U34:V43,AM34:AN43,BE34:BF43)+1)</f>
        <v>17</v>
      </c>
      <c r="BX34" s="406"/>
      <c r="BY34" s="407" t="str">
        <f>IF('各会計、関係団体の財政状況及び健全化判断比率'!B68="","",'各会計、関係団体の財政状況及び健全化判断比率'!B68)</f>
        <v>北松北部環境組合</v>
      </c>
      <c r="BZ34" s="407"/>
      <c r="CA34" s="407"/>
      <c r="CB34" s="407"/>
      <c r="CC34" s="407"/>
      <c r="CD34" s="407"/>
      <c r="CE34" s="407"/>
      <c r="CF34" s="407"/>
      <c r="CG34" s="407"/>
      <c r="CH34" s="407"/>
      <c r="CI34" s="407"/>
      <c r="CJ34" s="407"/>
      <c r="CK34" s="407"/>
      <c r="CL34" s="407"/>
      <c r="CM34" s="407"/>
      <c r="CN34" s="178"/>
      <c r="CO34" s="406">
        <f>IF(CQ34="","",MAX(C34:D43,U34:V43,AM34:AN43,BE34:BF43,BW34:BX43)+1)</f>
        <v>26</v>
      </c>
      <c r="CP34" s="406"/>
      <c r="CQ34" s="407" t="str">
        <f>IF('各会計、関係団体の財政状況及び健全化判断比率'!BS7="","",'各会計、関係団体の財政状況及び健全化判断比率'!BS7)</f>
        <v>長崎県林業公社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青島診療所事業特別会計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11</v>
      </c>
      <c r="AN35" s="406"/>
      <c r="AO35" s="407" t="str">
        <f>IF('各会計、関係団体の財政状況及び健全化判断比率'!B35="","",'各会計、関係団体の財政状況及び健全化判断比率'!B35)</f>
        <v>工業用水道事業会計</v>
      </c>
      <c r="AP35" s="407"/>
      <c r="AQ35" s="407"/>
      <c r="AR35" s="407"/>
      <c r="AS35" s="407"/>
      <c r="AT35" s="407"/>
      <c r="AU35" s="407"/>
      <c r="AV35" s="407"/>
      <c r="AW35" s="407"/>
      <c r="AX35" s="407"/>
      <c r="AY35" s="407"/>
      <c r="AZ35" s="407"/>
      <c r="BA35" s="407"/>
      <c r="BB35" s="407"/>
      <c r="BC35" s="407"/>
      <c r="BD35" s="178"/>
      <c r="BE35" s="406">
        <f t="shared" ref="BE35:BE43" si="1">IF(BG35="","",BE34+1)</f>
        <v>14</v>
      </c>
      <c r="BF35" s="406"/>
      <c r="BG35" s="407" t="str">
        <f>IF('各会計、関係団体の財政状況及び健全化判断比率'!B38="","",'各会計、関係団体の財政状況及び健全化判断比率'!B38)</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18</v>
      </c>
      <c r="BX35" s="406"/>
      <c r="BY35" s="407" t="str">
        <f>IF('各会計、関係団体の財政状況及び健全化判断比率'!B69="","",'各会計、関係団体の財政状況及び健全化判断比率'!B69)</f>
        <v>長崎県市町村総合事務組合（一般会計）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鉱害復旧灌漑用水施設維持管理事業特別会計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介護保険特別会計（保険事業勘定）</v>
      </c>
      <c r="X36" s="407"/>
      <c r="Y36" s="407"/>
      <c r="Z36" s="407"/>
      <c r="AA36" s="407"/>
      <c r="AB36" s="407"/>
      <c r="AC36" s="407"/>
      <c r="AD36" s="407"/>
      <c r="AE36" s="407"/>
      <c r="AF36" s="407"/>
      <c r="AG36" s="407"/>
      <c r="AH36" s="407"/>
      <c r="AI36" s="407"/>
      <c r="AJ36" s="407"/>
      <c r="AK36" s="407"/>
      <c r="AL36" s="178"/>
      <c r="AM36" s="406">
        <f t="shared" si="0"/>
        <v>12</v>
      </c>
      <c r="AN36" s="406"/>
      <c r="AO36" s="407" t="str">
        <f>IF('各会計、関係団体の財政状況及び健全化判断比率'!B36="","",'各会計、関係団体の財政状況及び健全化判断比率'!B36)</f>
        <v>下水道事業会計</v>
      </c>
      <c r="AP36" s="407"/>
      <c r="AQ36" s="407"/>
      <c r="AR36" s="407"/>
      <c r="AS36" s="407"/>
      <c r="AT36" s="407"/>
      <c r="AU36" s="407"/>
      <c r="AV36" s="407"/>
      <c r="AW36" s="407"/>
      <c r="AX36" s="407"/>
      <c r="AY36" s="407"/>
      <c r="AZ36" s="407"/>
      <c r="BA36" s="407"/>
      <c r="BB36" s="407"/>
      <c r="BC36" s="407"/>
      <c r="BD36" s="178"/>
      <c r="BE36" s="406">
        <f t="shared" si="1"/>
        <v>15</v>
      </c>
      <c r="BF36" s="406"/>
      <c r="BG36" s="407" t="str">
        <f>IF('各会計、関係団体の財政状況及び健全化判断比率'!B39="","",'各会計、関係団体の財政状況及び健全化判断比率'!B39)</f>
        <v>臨海土地造成事業特別会計</v>
      </c>
      <c r="BH36" s="407"/>
      <c r="BI36" s="407"/>
      <c r="BJ36" s="407"/>
      <c r="BK36" s="407"/>
      <c r="BL36" s="407"/>
      <c r="BM36" s="407"/>
      <c r="BN36" s="407"/>
      <c r="BO36" s="407"/>
      <c r="BP36" s="407"/>
      <c r="BQ36" s="407"/>
      <c r="BR36" s="407"/>
      <c r="BS36" s="407"/>
      <c r="BT36" s="407"/>
      <c r="BU36" s="407"/>
      <c r="BV36" s="178"/>
      <c r="BW36" s="406">
        <f t="shared" si="2"/>
        <v>19</v>
      </c>
      <c r="BX36" s="406"/>
      <c r="BY36" s="407" t="str">
        <f>IF('各会計、関係団体の財政状況及び健全化判断比率'!B70="","",'各会計、関係団体の財政状況及び健全化判断比率'!B70)</f>
        <v>長崎県市町村総合事務組合（市町村会館管理事業特別会計）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介護保険特別会計（介護サービス事業勘定）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16</v>
      </c>
      <c r="BF37" s="406"/>
      <c r="BG37" s="407" t="str">
        <f>IF('各会計、関係団体の財政状況及び健全化判断比率'!B40="","",'各会計、関係団体の財政状況及び健全化判断比率'!B40)</f>
        <v>工業団地造成事業特別会計</v>
      </c>
      <c r="BH37" s="407"/>
      <c r="BI37" s="407"/>
      <c r="BJ37" s="407"/>
      <c r="BK37" s="407"/>
      <c r="BL37" s="407"/>
      <c r="BM37" s="407"/>
      <c r="BN37" s="407"/>
      <c r="BO37" s="407"/>
      <c r="BP37" s="407"/>
      <c r="BQ37" s="407"/>
      <c r="BR37" s="407"/>
      <c r="BS37" s="407"/>
      <c r="BT37" s="407"/>
      <c r="BU37" s="407"/>
      <c r="BV37" s="178"/>
      <c r="BW37" s="406">
        <f t="shared" si="2"/>
        <v>20</v>
      </c>
      <c r="BX37" s="406"/>
      <c r="BY37" s="407" t="str">
        <f>IF('各会計、関係団体の財政状況及び健全化判断比率'!B71="","",'各会計、関係団体の財政状況及び健全化判断比率'!B71)</f>
        <v>長崎県市町村総合事務組合（市町村会館馬町別館管理事業特別会計）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8</v>
      </c>
      <c r="V38" s="406"/>
      <c r="W38" s="407" t="str">
        <f>IF('各会計、関係団体の財政状況及び健全化判断比率'!B32="","",'各会計、関係団体の財政状況及び健全化判断比率'!B32)</f>
        <v>福島診療所事業特別会計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21</v>
      </c>
      <c r="BX38" s="406"/>
      <c r="BY38" s="407" t="str">
        <f>IF('各会計、関係団体の財政状況及び健全化判断比率'!B72="","",'各会計、関係団体の財政状況及び健全化判断比率'!B72)</f>
        <v>長崎県市町村総合事務組合（公平委員会事業特別会計）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f t="shared" si="4"/>
        <v>9</v>
      </c>
      <c r="V39" s="406"/>
      <c r="W39" s="407" t="str">
        <f>IF('各会計、関係団体の財政状況及び健全化判断比率'!B33="","",'各会計、関係団体の財政状況及び健全化判断比率'!B33)</f>
        <v>鷹島診療所事業特別会計</v>
      </c>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22</v>
      </c>
      <c r="BX39" s="406"/>
      <c r="BY39" s="407" t="str">
        <f>IF('各会計、関係団体の財政状況及び健全化判断比率'!B73="","",'各会計、関係団体の財政状況及び健全化判断比率'!B73)</f>
        <v>長崎県市町村総合事務組合（行政不服審査会事業特別会計）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23</v>
      </c>
      <c r="BX40" s="406"/>
      <c r="BY40" s="407" t="str">
        <f>IF('各会計、関係団体の財政状況及び健全化判断比率'!B74="","",'各会計、関係団体の財政状況及び健全化判断比率'!B74)</f>
        <v>長崎県市町村総合事務組合（交通災害共済事業特別会計）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24</v>
      </c>
      <c r="BX41" s="406"/>
      <c r="BY41" s="407" t="str">
        <f>IF('各会計、関係団体の財政状況及び健全化判断比率'!B75="","",'各会計、関係団体の財政状況及び健全化判断比率'!B75)</f>
        <v>長崎県後期高齢者医療広域連合（普通会計）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25</v>
      </c>
      <c r="BX42" s="406"/>
      <c r="BY42" s="407" t="str">
        <f>IF('各会計、関係団体の財政状況及び健全化判断比率'!B76="","",'各会計、関係団体の財政状況及び健全化判断比率'!B76)</f>
        <v>長崎県後期高齢者医療広域連合（後期高齢者医療事業会計）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5" t="s">
        <v>583</v>
      </c>
      <c r="D34" s="1215"/>
      <c r="E34" s="1216"/>
      <c r="F34" s="32">
        <v>6.2</v>
      </c>
      <c r="G34" s="33">
        <v>6.35</v>
      </c>
      <c r="H34" s="33">
        <v>8.23</v>
      </c>
      <c r="I34" s="33">
        <v>5.86</v>
      </c>
      <c r="J34" s="34">
        <v>6.99</v>
      </c>
      <c r="K34" s="22"/>
      <c r="L34" s="22"/>
      <c r="M34" s="22"/>
      <c r="N34" s="22"/>
      <c r="O34" s="22"/>
      <c r="P34" s="22"/>
    </row>
    <row r="35" spans="1:16" ht="39" customHeight="1" x14ac:dyDescent="0.15">
      <c r="A35" s="22"/>
      <c r="B35" s="35"/>
      <c r="C35" s="1209" t="s">
        <v>584</v>
      </c>
      <c r="D35" s="1210"/>
      <c r="E35" s="1211"/>
      <c r="F35" s="36">
        <v>5.26</v>
      </c>
      <c r="G35" s="37">
        <v>6.17</v>
      </c>
      <c r="H35" s="37">
        <v>6.59</v>
      </c>
      <c r="I35" s="37">
        <v>6.47</v>
      </c>
      <c r="J35" s="38">
        <v>6.08</v>
      </c>
      <c r="K35" s="22"/>
      <c r="L35" s="22"/>
      <c r="M35" s="22"/>
      <c r="N35" s="22"/>
      <c r="O35" s="22"/>
      <c r="P35" s="22"/>
    </row>
    <row r="36" spans="1:16" ht="39" customHeight="1" x14ac:dyDescent="0.15">
      <c r="A36" s="22"/>
      <c r="B36" s="35"/>
      <c r="C36" s="1209" t="s">
        <v>585</v>
      </c>
      <c r="D36" s="1210"/>
      <c r="E36" s="1211"/>
      <c r="F36" s="36">
        <v>5.16</v>
      </c>
      <c r="G36" s="37">
        <v>5.18</v>
      </c>
      <c r="H36" s="37">
        <v>5.51</v>
      </c>
      <c r="I36" s="37">
        <v>4.5199999999999996</v>
      </c>
      <c r="J36" s="38">
        <v>5</v>
      </c>
      <c r="K36" s="22"/>
      <c r="L36" s="22"/>
      <c r="M36" s="22"/>
      <c r="N36" s="22"/>
      <c r="O36" s="22"/>
      <c r="P36" s="22"/>
    </row>
    <row r="37" spans="1:16" ht="39" customHeight="1" x14ac:dyDescent="0.15">
      <c r="A37" s="22"/>
      <c r="B37" s="35"/>
      <c r="C37" s="1209" t="s">
        <v>586</v>
      </c>
      <c r="D37" s="1210"/>
      <c r="E37" s="1211"/>
      <c r="F37" s="36">
        <v>0.73</v>
      </c>
      <c r="G37" s="37">
        <v>0.85</v>
      </c>
      <c r="H37" s="37">
        <v>1.1000000000000001</v>
      </c>
      <c r="I37" s="37">
        <v>1.1599999999999999</v>
      </c>
      <c r="J37" s="38">
        <v>1.18</v>
      </c>
      <c r="K37" s="22"/>
      <c r="L37" s="22"/>
      <c r="M37" s="22"/>
      <c r="N37" s="22"/>
      <c r="O37" s="22"/>
      <c r="P37" s="22"/>
    </row>
    <row r="38" spans="1:16" ht="39" customHeight="1" x14ac:dyDescent="0.15">
      <c r="A38" s="22"/>
      <c r="B38" s="35"/>
      <c r="C38" s="1209" t="s">
        <v>587</v>
      </c>
      <c r="D38" s="1210"/>
      <c r="E38" s="1211"/>
      <c r="F38" s="36">
        <v>0.8</v>
      </c>
      <c r="G38" s="37">
        <v>0.86</v>
      </c>
      <c r="H38" s="37">
        <v>0.44</v>
      </c>
      <c r="I38" s="37">
        <v>0.54</v>
      </c>
      <c r="J38" s="38">
        <v>0.53</v>
      </c>
      <c r="K38" s="22"/>
      <c r="L38" s="22"/>
      <c r="M38" s="22"/>
      <c r="N38" s="22"/>
      <c r="O38" s="22"/>
      <c r="P38" s="22"/>
    </row>
    <row r="39" spans="1:16" ht="39" customHeight="1" x14ac:dyDescent="0.15">
      <c r="A39" s="22"/>
      <c r="B39" s="35"/>
      <c r="C39" s="1209" t="s">
        <v>588</v>
      </c>
      <c r="D39" s="1210"/>
      <c r="E39" s="1211"/>
      <c r="F39" s="36">
        <v>1.57</v>
      </c>
      <c r="G39" s="37">
        <v>0.89</v>
      </c>
      <c r="H39" s="37">
        <v>0.27</v>
      </c>
      <c r="I39" s="37">
        <v>0.08</v>
      </c>
      <c r="J39" s="38">
        <v>0.24</v>
      </c>
      <c r="K39" s="22"/>
      <c r="L39" s="22"/>
      <c r="M39" s="22"/>
      <c r="N39" s="22"/>
      <c r="O39" s="22"/>
      <c r="P39" s="22"/>
    </row>
    <row r="40" spans="1:16" ht="39" customHeight="1" x14ac:dyDescent="0.15">
      <c r="A40" s="22"/>
      <c r="B40" s="35"/>
      <c r="C40" s="1209" t="s">
        <v>589</v>
      </c>
      <c r="D40" s="1210"/>
      <c r="E40" s="1211"/>
      <c r="F40" s="36">
        <v>0.01</v>
      </c>
      <c r="G40" s="37">
        <v>0.11</v>
      </c>
      <c r="H40" s="37">
        <v>0.02</v>
      </c>
      <c r="I40" s="37">
        <v>0.03</v>
      </c>
      <c r="J40" s="38">
        <v>0.06</v>
      </c>
      <c r="K40" s="22"/>
      <c r="L40" s="22"/>
      <c r="M40" s="22"/>
      <c r="N40" s="22"/>
      <c r="O40" s="22"/>
      <c r="P40" s="22"/>
    </row>
    <row r="41" spans="1:16" ht="39" customHeight="1" x14ac:dyDescent="0.15">
      <c r="A41" s="22"/>
      <c r="B41" s="35"/>
      <c r="C41" s="1209" t="s">
        <v>590</v>
      </c>
      <c r="D41" s="1210"/>
      <c r="E41" s="1211"/>
      <c r="F41" s="36">
        <v>0</v>
      </c>
      <c r="G41" s="37">
        <v>0.09</v>
      </c>
      <c r="H41" s="37">
        <v>0.05</v>
      </c>
      <c r="I41" s="37">
        <v>0.1</v>
      </c>
      <c r="J41" s="38">
        <v>0.06</v>
      </c>
      <c r="K41" s="22"/>
      <c r="L41" s="22"/>
      <c r="M41" s="22"/>
      <c r="N41" s="22"/>
      <c r="O41" s="22"/>
      <c r="P41" s="22"/>
    </row>
    <row r="42" spans="1:16" ht="39" customHeight="1" x14ac:dyDescent="0.15">
      <c r="A42" s="22"/>
      <c r="B42" s="39"/>
      <c r="C42" s="1209" t="s">
        <v>591</v>
      </c>
      <c r="D42" s="1210"/>
      <c r="E42" s="1211"/>
      <c r="F42" s="36" t="s">
        <v>536</v>
      </c>
      <c r="G42" s="37" t="s">
        <v>536</v>
      </c>
      <c r="H42" s="37" t="s">
        <v>536</v>
      </c>
      <c r="I42" s="37" t="s">
        <v>536</v>
      </c>
      <c r="J42" s="38" t="s">
        <v>536</v>
      </c>
      <c r="K42" s="22"/>
      <c r="L42" s="22"/>
      <c r="M42" s="22"/>
      <c r="N42" s="22"/>
      <c r="O42" s="22"/>
      <c r="P42" s="22"/>
    </row>
    <row r="43" spans="1:16" ht="39" customHeight="1" thickBot="1" x14ac:dyDescent="0.2">
      <c r="A43" s="22"/>
      <c r="B43" s="40"/>
      <c r="C43" s="1212" t="s">
        <v>592</v>
      </c>
      <c r="D43" s="1213"/>
      <c r="E43" s="1214"/>
      <c r="F43" s="41">
        <v>0.3</v>
      </c>
      <c r="G43" s="42">
        <v>0.18</v>
      </c>
      <c r="H43" s="42">
        <v>0.16</v>
      </c>
      <c r="I43" s="42">
        <v>0.1</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2eBUPtfgjJi/Aog/mXcpIY8SWrTTbG/k6FTYclfyAQnq5+Rx8XjyBnA+xYxuZDXvEUK/04Kf8VqE3eYzYoRAw==" saltValue="s8HxNCU8vhSiHuaOWJc+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2052</v>
      </c>
      <c r="L45" s="60">
        <v>2008</v>
      </c>
      <c r="M45" s="60">
        <v>2037</v>
      </c>
      <c r="N45" s="60">
        <v>1970</v>
      </c>
      <c r="O45" s="61">
        <v>1991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536</v>
      </c>
      <c r="L46" s="64" t="s">
        <v>536</v>
      </c>
      <c r="M46" s="64" t="s">
        <v>536</v>
      </c>
      <c r="N46" s="64" t="s">
        <v>536</v>
      </c>
      <c r="O46" s="65" t="s">
        <v>536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536</v>
      </c>
      <c r="L47" s="64" t="s">
        <v>536</v>
      </c>
      <c r="M47" s="64" t="s">
        <v>536</v>
      </c>
      <c r="N47" s="64" t="s">
        <v>536</v>
      </c>
      <c r="O47" s="65" t="s">
        <v>536</v>
      </c>
      <c r="P47" s="48"/>
      <c r="Q47" s="48"/>
      <c r="R47" s="48"/>
      <c r="S47" s="48"/>
      <c r="T47" s="48"/>
      <c r="U47" s="48"/>
    </row>
    <row r="48" spans="1:21" ht="30.75" customHeight="1" x14ac:dyDescent="0.15">
      <c r="A48" s="48"/>
      <c r="B48" s="1237"/>
      <c r="C48" s="1238"/>
      <c r="D48" s="62"/>
      <c r="E48" s="1219" t="s">
        <v>15</v>
      </c>
      <c r="F48" s="1219"/>
      <c r="G48" s="1219"/>
      <c r="H48" s="1219"/>
      <c r="I48" s="1219"/>
      <c r="J48" s="1220"/>
      <c r="K48" s="63">
        <v>441</v>
      </c>
      <c r="L48" s="64">
        <v>476</v>
      </c>
      <c r="M48" s="64">
        <v>448</v>
      </c>
      <c r="N48" s="64">
        <v>460</v>
      </c>
      <c r="O48" s="65">
        <v>520</v>
      </c>
      <c r="P48" s="48"/>
      <c r="Q48" s="48"/>
      <c r="R48" s="48"/>
      <c r="S48" s="48"/>
      <c r="T48" s="48"/>
      <c r="U48" s="48"/>
    </row>
    <row r="49" spans="1:21" ht="30.75" customHeight="1" x14ac:dyDescent="0.15">
      <c r="A49" s="48"/>
      <c r="B49" s="1237"/>
      <c r="C49" s="1238"/>
      <c r="D49" s="62"/>
      <c r="E49" s="1219" t="s">
        <v>16</v>
      </c>
      <c r="F49" s="1219"/>
      <c r="G49" s="1219"/>
      <c r="H49" s="1219"/>
      <c r="I49" s="1219"/>
      <c r="J49" s="1220"/>
      <c r="K49" s="63">
        <v>265</v>
      </c>
      <c r="L49" s="64">
        <v>198</v>
      </c>
      <c r="M49" s="64">
        <v>36</v>
      </c>
      <c r="N49" s="64">
        <v>1</v>
      </c>
      <c r="O49" s="65">
        <v>16</v>
      </c>
      <c r="P49" s="48"/>
      <c r="Q49" s="48"/>
      <c r="R49" s="48"/>
      <c r="S49" s="48"/>
      <c r="T49" s="48"/>
      <c r="U49" s="48"/>
    </row>
    <row r="50" spans="1:21" ht="30.75" customHeight="1" x14ac:dyDescent="0.15">
      <c r="A50" s="48"/>
      <c r="B50" s="1237"/>
      <c r="C50" s="1238"/>
      <c r="D50" s="62"/>
      <c r="E50" s="1219" t="s">
        <v>17</v>
      </c>
      <c r="F50" s="1219"/>
      <c r="G50" s="1219"/>
      <c r="H50" s="1219"/>
      <c r="I50" s="1219"/>
      <c r="J50" s="1220"/>
      <c r="K50" s="63">
        <v>67</v>
      </c>
      <c r="L50" s="64">
        <v>56</v>
      </c>
      <c r="M50" s="64">
        <v>49</v>
      </c>
      <c r="N50" s="64">
        <v>37</v>
      </c>
      <c r="O50" s="65">
        <v>29</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1891</v>
      </c>
      <c r="L52" s="64">
        <v>1792</v>
      </c>
      <c r="M52" s="64">
        <v>1719</v>
      </c>
      <c r="N52" s="64">
        <v>1656</v>
      </c>
      <c r="O52" s="65">
        <v>1684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934</v>
      </c>
      <c r="L53" s="69">
        <v>946</v>
      </c>
      <c r="M53" s="69">
        <v>851</v>
      </c>
      <c r="N53" s="69">
        <v>812</v>
      </c>
      <c r="O53" s="70">
        <v>872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zmVVzkYgYQpOd7Ty7ddgB1MVE344HnlujSY/1HMP2U7TGx7SAHnK14l/h+FeIp+zii4HlNJKozkrVm/aSsEA==" saltValue="wznd/5j/uNtc0IWSd/Zj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55" t="s">
        <v>30</v>
      </c>
      <c r="C41" s="1256"/>
      <c r="D41" s="102"/>
      <c r="E41" s="1257" t="s">
        <v>31</v>
      </c>
      <c r="F41" s="1257"/>
      <c r="G41" s="1257"/>
      <c r="H41" s="1258"/>
      <c r="I41" s="351">
        <v>20228</v>
      </c>
      <c r="J41" s="352">
        <v>19953</v>
      </c>
      <c r="K41" s="352">
        <v>19712</v>
      </c>
      <c r="L41" s="352">
        <v>20129</v>
      </c>
      <c r="M41" s="353">
        <v>19184</v>
      </c>
    </row>
    <row r="42" spans="2:13" ht="27.75" customHeight="1" x14ac:dyDescent="0.15">
      <c r="B42" s="1245"/>
      <c r="C42" s="1246"/>
      <c r="D42" s="103"/>
      <c r="E42" s="1249" t="s">
        <v>32</v>
      </c>
      <c r="F42" s="1249"/>
      <c r="G42" s="1249"/>
      <c r="H42" s="1250"/>
      <c r="I42" s="354">
        <v>242</v>
      </c>
      <c r="J42" s="355">
        <v>186</v>
      </c>
      <c r="K42" s="355">
        <v>138</v>
      </c>
      <c r="L42" s="355">
        <v>101</v>
      </c>
      <c r="M42" s="356">
        <v>72</v>
      </c>
    </row>
    <row r="43" spans="2:13" ht="27.75" customHeight="1" x14ac:dyDescent="0.15">
      <c r="B43" s="1245"/>
      <c r="C43" s="1246"/>
      <c r="D43" s="103"/>
      <c r="E43" s="1249" t="s">
        <v>33</v>
      </c>
      <c r="F43" s="1249"/>
      <c r="G43" s="1249"/>
      <c r="H43" s="1250"/>
      <c r="I43" s="354">
        <v>4927</v>
      </c>
      <c r="J43" s="355">
        <v>4702</v>
      </c>
      <c r="K43" s="355">
        <v>4505</v>
      </c>
      <c r="L43" s="355">
        <v>4283</v>
      </c>
      <c r="M43" s="356">
        <v>4079</v>
      </c>
    </row>
    <row r="44" spans="2:13" ht="27.75" customHeight="1" x14ac:dyDescent="0.15">
      <c r="B44" s="1245"/>
      <c r="C44" s="1246"/>
      <c r="D44" s="103"/>
      <c r="E44" s="1249" t="s">
        <v>34</v>
      </c>
      <c r="F44" s="1249"/>
      <c r="G44" s="1249"/>
      <c r="H44" s="1250"/>
      <c r="I44" s="354">
        <v>415</v>
      </c>
      <c r="J44" s="355">
        <v>631</v>
      </c>
      <c r="K44" s="355">
        <v>602</v>
      </c>
      <c r="L44" s="355">
        <v>602</v>
      </c>
      <c r="M44" s="356">
        <v>587</v>
      </c>
    </row>
    <row r="45" spans="2:13" ht="27.75" customHeight="1" x14ac:dyDescent="0.15">
      <c r="B45" s="1245"/>
      <c r="C45" s="1246"/>
      <c r="D45" s="103"/>
      <c r="E45" s="1249" t="s">
        <v>35</v>
      </c>
      <c r="F45" s="1249"/>
      <c r="G45" s="1249"/>
      <c r="H45" s="1250"/>
      <c r="I45" s="354">
        <v>3356</v>
      </c>
      <c r="J45" s="355">
        <v>3141</v>
      </c>
      <c r="K45" s="355">
        <v>3166</v>
      </c>
      <c r="L45" s="355">
        <v>3243</v>
      </c>
      <c r="M45" s="356">
        <v>3191</v>
      </c>
    </row>
    <row r="46" spans="2:13" ht="27.75" customHeight="1" x14ac:dyDescent="0.15">
      <c r="B46" s="1245"/>
      <c r="C46" s="1246"/>
      <c r="D46" s="104"/>
      <c r="E46" s="1249" t="s">
        <v>36</v>
      </c>
      <c r="F46" s="1249"/>
      <c r="G46" s="1249"/>
      <c r="H46" s="1250"/>
      <c r="I46" s="354">
        <v>52</v>
      </c>
      <c r="J46" s="355">
        <v>8</v>
      </c>
      <c r="K46" s="355">
        <v>13</v>
      </c>
      <c r="L46" s="355">
        <v>4</v>
      </c>
      <c r="M46" s="356">
        <v>4</v>
      </c>
    </row>
    <row r="47" spans="2:13" ht="27.75" customHeight="1" x14ac:dyDescent="0.15">
      <c r="B47" s="1245"/>
      <c r="C47" s="1246"/>
      <c r="D47" s="105"/>
      <c r="E47" s="1259" t="s">
        <v>37</v>
      </c>
      <c r="F47" s="1260"/>
      <c r="G47" s="1260"/>
      <c r="H47" s="1261"/>
      <c r="I47" s="354" t="s">
        <v>536</v>
      </c>
      <c r="J47" s="355" t="s">
        <v>536</v>
      </c>
      <c r="K47" s="355" t="s">
        <v>536</v>
      </c>
      <c r="L47" s="355" t="s">
        <v>536</v>
      </c>
      <c r="M47" s="356" t="s">
        <v>536</v>
      </c>
    </row>
    <row r="48" spans="2:13" ht="27.75" customHeight="1" x14ac:dyDescent="0.15">
      <c r="B48" s="1245"/>
      <c r="C48" s="1246"/>
      <c r="D48" s="103"/>
      <c r="E48" s="1249" t="s">
        <v>38</v>
      </c>
      <c r="F48" s="1249"/>
      <c r="G48" s="1249"/>
      <c r="H48" s="1250"/>
      <c r="I48" s="354" t="s">
        <v>536</v>
      </c>
      <c r="J48" s="355" t="s">
        <v>536</v>
      </c>
      <c r="K48" s="355" t="s">
        <v>536</v>
      </c>
      <c r="L48" s="355" t="s">
        <v>536</v>
      </c>
      <c r="M48" s="356" t="s">
        <v>536</v>
      </c>
    </row>
    <row r="49" spans="2:13" ht="27.75" customHeight="1" x14ac:dyDescent="0.15">
      <c r="B49" s="1247"/>
      <c r="C49" s="1248"/>
      <c r="D49" s="103"/>
      <c r="E49" s="1249" t="s">
        <v>39</v>
      </c>
      <c r="F49" s="1249"/>
      <c r="G49" s="1249"/>
      <c r="H49" s="1250"/>
      <c r="I49" s="354" t="s">
        <v>536</v>
      </c>
      <c r="J49" s="355" t="s">
        <v>536</v>
      </c>
      <c r="K49" s="355" t="s">
        <v>536</v>
      </c>
      <c r="L49" s="355" t="s">
        <v>536</v>
      </c>
      <c r="M49" s="356" t="s">
        <v>536</v>
      </c>
    </row>
    <row r="50" spans="2:13" ht="27.75" customHeight="1" x14ac:dyDescent="0.15">
      <c r="B50" s="1243" t="s">
        <v>40</v>
      </c>
      <c r="C50" s="1244"/>
      <c r="D50" s="106"/>
      <c r="E50" s="1249" t="s">
        <v>41</v>
      </c>
      <c r="F50" s="1249"/>
      <c r="G50" s="1249"/>
      <c r="H50" s="1250"/>
      <c r="I50" s="354">
        <v>4719</v>
      </c>
      <c r="J50" s="355">
        <v>4462</v>
      </c>
      <c r="K50" s="355">
        <v>4186</v>
      </c>
      <c r="L50" s="355">
        <v>4493</v>
      </c>
      <c r="M50" s="356">
        <v>5636</v>
      </c>
    </row>
    <row r="51" spans="2:13" ht="27.75" customHeight="1" x14ac:dyDescent="0.15">
      <c r="B51" s="1245"/>
      <c r="C51" s="1246"/>
      <c r="D51" s="103"/>
      <c r="E51" s="1249" t="s">
        <v>42</v>
      </c>
      <c r="F51" s="1249"/>
      <c r="G51" s="1249"/>
      <c r="H51" s="1250"/>
      <c r="I51" s="354">
        <v>1185</v>
      </c>
      <c r="J51" s="355">
        <v>1033</v>
      </c>
      <c r="K51" s="355">
        <v>909</v>
      </c>
      <c r="L51" s="355">
        <v>869</v>
      </c>
      <c r="M51" s="356">
        <v>827</v>
      </c>
    </row>
    <row r="52" spans="2:13" ht="27.75" customHeight="1" x14ac:dyDescent="0.15">
      <c r="B52" s="1247"/>
      <c r="C52" s="1248"/>
      <c r="D52" s="103"/>
      <c r="E52" s="1249" t="s">
        <v>43</v>
      </c>
      <c r="F52" s="1249"/>
      <c r="G52" s="1249"/>
      <c r="H52" s="1250"/>
      <c r="I52" s="354">
        <v>17395</v>
      </c>
      <c r="J52" s="355">
        <v>17278</v>
      </c>
      <c r="K52" s="355">
        <v>16982</v>
      </c>
      <c r="L52" s="355">
        <v>16985</v>
      </c>
      <c r="M52" s="356">
        <v>16715</v>
      </c>
    </row>
    <row r="53" spans="2:13" ht="27.75" customHeight="1" thickBot="1" x14ac:dyDescent="0.2">
      <c r="B53" s="1251" t="s">
        <v>44</v>
      </c>
      <c r="C53" s="1252"/>
      <c r="D53" s="107"/>
      <c r="E53" s="1253" t="s">
        <v>45</v>
      </c>
      <c r="F53" s="1253"/>
      <c r="G53" s="1253"/>
      <c r="H53" s="1254"/>
      <c r="I53" s="357">
        <v>5920</v>
      </c>
      <c r="J53" s="358">
        <v>5848</v>
      </c>
      <c r="K53" s="358">
        <v>6059</v>
      </c>
      <c r="L53" s="358">
        <v>6016</v>
      </c>
      <c r="M53" s="359">
        <v>3940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PFJ4a2YSOS4TvUdljvg+Yis/i6/Dyt4qcWRM9NBaUZyelvjQNmYJrVvI0TWW/BI7OML/qT9BoBYKbiPN89dEg==" saltValue="HRmiJpuluxOmNwCYDS4y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579</v>
      </c>
      <c r="G54" s="116" t="s">
        <v>580</v>
      </c>
      <c r="H54" s="117" t="s">
        <v>581</v>
      </c>
    </row>
    <row r="55" spans="2:8" ht="52.5" customHeight="1" x14ac:dyDescent="0.15">
      <c r="B55" s="118"/>
      <c r="C55" s="1270" t="s">
        <v>48</v>
      </c>
      <c r="D55" s="1270"/>
      <c r="E55" s="1271"/>
      <c r="F55" s="119">
        <v>955</v>
      </c>
      <c r="G55" s="119">
        <v>1203</v>
      </c>
      <c r="H55" s="120">
        <v>2003</v>
      </c>
    </row>
    <row r="56" spans="2:8" ht="52.5" customHeight="1" x14ac:dyDescent="0.15">
      <c r="B56" s="121"/>
      <c r="C56" s="1272" t="s">
        <v>49</v>
      </c>
      <c r="D56" s="1272"/>
      <c r="E56" s="1273"/>
      <c r="F56" s="122">
        <v>749</v>
      </c>
      <c r="G56" s="122">
        <v>737</v>
      </c>
      <c r="H56" s="123">
        <v>841</v>
      </c>
    </row>
    <row r="57" spans="2:8" ht="53.25" customHeight="1" x14ac:dyDescent="0.15">
      <c r="B57" s="121"/>
      <c r="C57" s="1274" t="s">
        <v>50</v>
      </c>
      <c r="D57" s="1274"/>
      <c r="E57" s="1275"/>
      <c r="F57" s="124">
        <v>3816</v>
      </c>
      <c r="G57" s="124">
        <v>4029</v>
      </c>
      <c r="H57" s="125">
        <v>4231</v>
      </c>
    </row>
    <row r="58" spans="2:8" ht="45.75" customHeight="1" x14ac:dyDescent="0.15">
      <c r="B58" s="126"/>
      <c r="C58" s="1262" t="s">
        <v>611</v>
      </c>
      <c r="D58" s="1263"/>
      <c r="E58" s="1264"/>
      <c r="F58" s="127">
        <v>1390</v>
      </c>
      <c r="G58" s="127">
        <v>1409</v>
      </c>
      <c r="H58" s="128">
        <v>1421</v>
      </c>
    </row>
    <row r="59" spans="2:8" ht="45.75" customHeight="1" x14ac:dyDescent="0.15">
      <c r="B59" s="126"/>
      <c r="C59" s="1262" t="s">
        <v>612</v>
      </c>
      <c r="D59" s="1263"/>
      <c r="E59" s="1264"/>
      <c r="F59" s="127">
        <v>502</v>
      </c>
      <c r="G59" s="127">
        <v>627</v>
      </c>
      <c r="H59" s="128">
        <v>813</v>
      </c>
    </row>
    <row r="60" spans="2:8" ht="45.75" customHeight="1" x14ac:dyDescent="0.15">
      <c r="B60" s="126"/>
      <c r="C60" s="1262" t="s">
        <v>613</v>
      </c>
      <c r="D60" s="1263"/>
      <c r="E60" s="1264"/>
      <c r="F60" s="127">
        <v>518</v>
      </c>
      <c r="G60" s="127">
        <v>604</v>
      </c>
      <c r="H60" s="128">
        <v>537</v>
      </c>
    </row>
    <row r="61" spans="2:8" ht="45.75" customHeight="1" x14ac:dyDescent="0.15">
      <c r="B61" s="126"/>
      <c r="C61" s="1262" t="s">
        <v>614</v>
      </c>
      <c r="D61" s="1263"/>
      <c r="E61" s="1264"/>
      <c r="F61" s="127">
        <v>445</v>
      </c>
      <c r="G61" s="127">
        <v>474</v>
      </c>
      <c r="H61" s="128">
        <v>495</v>
      </c>
    </row>
    <row r="62" spans="2:8" ht="45.75" customHeight="1" thickBot="1" x14ac:dyDescent="0.2">
      <c r="B62" s="129"/>
      <c r="C62" s="1265" t="s">
        <v>615</v>
      </c>
      <c r="D62" s="1266"/>
      <c r="E62" s="1267"/>
      <c r="F62" s="130">
        <v>239</v>
      </c>
      <c r="G62" s="130">
        <v>210</v>
      </c>
      <c r="H62" s="131">
        <v>211</v>
      </c>
    </row>
    <row r="63" spans="2:8" ht="52.5" customHeight="1" thickBot="1" x14ac:dyDescent="0.2">
      <c r="B63" s="132"/>
      <c r="C63" s="1268" t="s">
        <v>51</v>
      </c>
      <c r="D63" s="1268"/>
      <c r="E63" s="1269"/>
      <c r="F63" s="133">
        <v>5520</v>
      </c>
      <c r="G63" s="133">
        <v>5968</v>
      </c>
      <c r="H63" s="134">
        <v>7076</v>
      </c>
    </row>
    <row r="64" spans="2:8" x14ac:dyDescent="0.15"/>
  </sheetData>
  <sheetProtection algorithmName="SHA-512" hashValue="vTpMLSlo39xl97M6/Ms59JtqizKWQVQyteM4ecZENq4XQmyl+9RBQAnpE+hfBI36lsDrvqd5VMhQPMy3zSJf5w==" saltValue="gcuY+2pJmIL063uuwfcU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BX55" sqref="BX55:CE56"/>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620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621</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577</v>
      </c>
      <c r="BQ50" s="1281"/>
      <c r="BR50" s="1281"/>
      <c r="BS50" s="1281"/>
      <c r="BT50" s="1281"/>
      <c r="BU50" s="1281"/>
      <c r="BV50" s="1281"/>
      <c r="BW50" s="1281"/>
      <c r="BX50" s="1281" t="s">
        <v>578</v>
      </c>
      <c r="BY50" s="1281"/>
      <c r="BZ50" s="1281"/>
      <c r="CA50" s="1281"/>
      <c r="CB50" s="1281"/>
      <c r="CC50" s="1281"/>
      <c r="CD50" s="1281"/>
      <c r="CE50" s="1281"/>
      <c r="CF50" s="1281" t="s">
        <v>579</v>
      </c>
      <c r="CG50" s="1281"/>
      <c r="CH50" s="1281"/>
      <c r="CI50" s="1281"/>
      <c r="CJ50" s="1281"/>
      <c r="CK50" s="1281"/>
      <c r="CL50" s="1281"/>
      <c r="CM50" s="1281"/>
      <c r="CN50" s="1281" t="s">
        <v>580</v>
      </c>
      <c r="CO50" s="1281"/>
      <c r="CP50" s="1281"/>
      <c r="CQ50" s="1281"/>
      <c r="CR50" s="1281"/>
      <c r="CS50" s="1281"/>
      <c r="CT50" s="1281"/>
      <c r="CU50" s="1281"/>
      <c r="CV50" s="1281" t="s">
        <v>581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622</v>
      </c>
      <c r="AO51" s="1279"/>
      <c r="AP51" s="1279"/>
      <c r="AQ51" s="1279"/>
      <c r="AR51" s="1279"/>
      <c r="AS51" s="1279"/>
      <c r="AT51" s="1279"/>
      <c r="AU51" s="1279"/>
      <c r="AV51" s="1279"/>
      <c r="AW51" s="1279"/>
      <c r="AX51" s="1279"/>
      <c r="AY51" s="1279"/>
      <c r="AZ51" s="1279"/>
      <c r="BA51" s="1279"/>
      <c r="BB51" s="1279" t="s">
        <v>623</v>
      </c>
      <c r="BC51" s="1279"/>
      <c r="BD51" s="1279"/>
      <c r="BE51" s="1279"/>
      <c r="BF51" s="1279"/>
      <c r="BG51" s="1279"/>
      <c r="BH51" s="1279"/>
      <c r="BI51" s="1279"/>
      <c r="BJ51" s="1279"/>
      <c r="BK51" s="1279"/>
      <c r="BL51" s="1279"/>
      <c r="BM51" s="1279"/>
      <c r="BN51" s="1279"/>
      <c r="BO51" s="1279"/>
      <c r="BP51" s="1276">
        <v>79.5</v>
      </c>
      <c r="BQ51" s="1276"/>
      <c r="BR51" s="1276"/>
      <c r="BS51" s="1276"/>
      <c r="BT51" s="1276"/>
      <c r="BU51" s="1276"/>
      <c r="BV51" s="1276"/>
      <c r="BW51" s="1276"/>
      <c r="BX51" s="1276">
        <v>79.400000000000006</v>
      </c>
      <c r="BY51" s="1276"/>
      <c r="BZ51" s="1276"/>
      <c r="CA51" s="1276"/>
      <c r="CB51" s="1276"/>
      <c r="CC51" s="1276"/>
      <c r="CD51" s="1276"/>
      <c r="CE51" s="1276"/>
      <c r="CF51" s="1276">
        <v>83.2</v>
      </c>
      <c r="CG51" s="1276"/>
      <c r="CH51" s="1276"/>
      <c r="CI51" s="1276"/>
      <c r="CJ51" s="1276"/>
      <c r="CK51" s="1276"/>
      <c r="CL51" s="1276"/>
      <c r="CM51" s="1276"/>
      <c r="CN51" s="1276">
        <v>76.2</v>
      </c>
      <c r="CO51" s="1276"/>
      <c r="CP51" s="1276"/>
      <c r="CQ51" s="1276"/>
      <c r="CR51" s="1276"/>
      <c r="CS51" s="1276"/>
      <c r="CT51" s="1276"/>
      <c r="CU51" s="1276"/>
      <c r="CV51" s="1276">
        <v>48.1</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624</v>
      </c>
      <c r="BC53" s="1279"/>
      <c r="BD53" s="1279"/>
      <c r="BE53" s="1279"/>
      <c r="BF53" s="1279"/>
      <c r="BG53" s="1279"/>
      <c r="BH53" s="1279"/>
      <c r="BI53" s="1279"/>
      <c r="BJ53" s="1279"/>
      <c r="BK53" s="1279"/>
      <c r="BL53" s="1279"/>
      <c r="BM53" s="1279"/>
      <c r="BN53" s="1279"/>
      <c r="BO53" s="1279"/>
      <c r="BP53" s="1276">
        <v>60.3</v>
      </c>
      <c r="BQ53" s="1276"/>
      <c r="BR53" s="1276"/>
      <c r="BS53" s="1276"/>
      <c r="BT53" s="1276"/>
      <c r="BU53" s="1276"/>
      <c r="BV53" s="1276"/>
      <c r="BW53" s="1276"/>
      <c r="BX53" s="1276">
        <v>60.7</v>
      </c>
      <c r="BY53" s="1276"/>
      <c r="BZ53" s="1276"/>
      <c r="CA53" s="1276"/>
      <c r="CB53" s="1276"/>
      <c r="CC53" s="1276"/>
      <c r="CD53" s="1276"/>
      <c r="CE53" s="1276"/>
      <c r="CF53" s="1276">
        <v>61.9</v>
      </c>
      <c r="CG53" s="1276"/>
      <c r="CH53" s="1276"/>
      <c r="CI53" s="1276"/>
      <c r="CJ53" s="1276"/>
      <c r="CK53" s="1276"/>
      <c r="CL53" s="1276"/>
      <c r="CM53" s="1276"/>
      <c r="CN53" s="1276">
        <v>60.5</v>
      </c>
      <c r="CO53" s="1276"/>
      <c r="CP53" s="1276"/>
      <c r="CQ53" s="1276"/>
      <c r="CR53" s="1276"/>
      <c r="CS53" s="1276"/>
      <c r="CT53" s="1276"/>
      <c r="CU53" s="1276"/>
      <c r="CV53" s="1276">
        <v>61.8</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625</v>
      </c>
      <c r="AO55" s="1281"/>
      <c r="AP55" s="1281"/>
      <c r="AQ55" s="1281"/>
      <c r="AR55" s="1281"/>
      <c r="AS55" s="1281"/>
      <c r="AT55" s="1281"/>
      <c r="AU55" s="1281"/>
      <c r="AV55" s="1281"/>
      <c r="AW55" s="1281"/>
      <c r="AX55" s="1281"/>
      <c r="AY55" s="1281"/>
      <c r="AZ55" s="1281"/>
      <c r="BA55" s="1281"/>
      <c r="BB55" s="1279" t="s">
        <v>623</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624</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626</v>
      </c>
    </row>
    <row r="64" spans="1:109" x14ac:dyDescent="0.15">
      <c r="B64" s="375"/>
      <c r="G64" s="382"/>
      <c r="I64" s="395"/>
      <c r="J64" s="395"/>
      <c r="K64" s="395"/>
      <c r="L64" s="395"/>
      <c r="M64" s="395"/>
      <c r="N64" s="396"/>
      <c r="AM64" s="382"/>
      <c r="AN64" s="382" t="s">
        <v>619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621</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577</v>
      </c>
      <c r="BQ72" s="1281"/>
      <c r="BR72" s="1281"/>
      <c r="BS72" s="1281"/>
      <c r="BT72" s="1281"/>
      <c r="BU72" s="1281"/>
      <c r="BV72" s="1281"/>
      <c r="BW72" s="1281"/>
      <c r="BX72" s="1281" t="s">
        <v>578</v>
      </c>
      <c r="BY72" s="1281"/>
      <c r="BZ72" s="1281"/>
      <c r="CA72" s="1281"/>
      <c r="CB72" s="1281"/>
      <c r="CC72" s="1281"/>
      <c r="CD72" s="1281"/>
      <c r="CE72" s="1281"/>
      <c r="CF72" s="1281" t="s">
        <v>579</v>
      </c>
      <c r="CG72" s="1281"/>
      <c r="CH72" s="1281"/>
      <c r="CI72" s="1281"/>
      <c r="CJ72" s="1281"/>
      <c r="CK72" s="1281"/>
      <c r="CL72" s="1281"/>
      <c r="CM72" s="1281"/>
      <c r="CN72" s="1281" t="s">
        <v>580</v>
      </c>
      <c r="CO72" s="1281"/>
      <c r="CP72" s="1281"/>
      <c r="CQ72" s="1281"/>
      <c r="CR72" s="1281"/>
      <c r="CS72" s="1281"/>
      <c r="CT72" s="1281"/>
      <c r="CU72" s="1281"/>
      <c r="CV72" s="1281" t="s">
        <v>581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622</v>
      </c>
      <c r="AO73" s="1279"/>
      <c r="AP73" s="1279"/>
      <c r="AQ73" s="1279"/>
      <c r="AR73" s="1279"/>
      <c r="AS73" s="1279"/>
      <c r="AT73" s="1279"/>
      <c r="AU73" s="1279"/>
      <c r="AV73" s="1279"/>
      <c r="AW73" s="1279"/>
      <c r="AX73" s="1279"/>
      <c r="AY73" s="1279"/>
      <c r="AZ73" s="1279"/>
      <c r="BA73" s="1279"/>
      <c r="BB73" s="1279" t="s">
        <v>623</v>
      </c>
      <c r="BC73" s="1279"/>
      <c r="BD73" s="1279"/>
      <c r="BE73" s="1279"/>
      <c r="BF73" s="1279"/>
      <c r="BG73" s="1279"/>
      <c r="BH73" s="1279"/>
      <c r="BI73" s="1279"/>
      <c r="BJ73" s="1279"/>
      <c r="BK73" s="1279"/>
      <c r="BL73" s="1279"/>
      <c r="BM73" s="1279"/>
      <c r="BN73" s="1279"/>
      <c r="BO73" s="1279"/>
      <c r="BP73" s="1276">
        <v>79.5</v>
      </c>
      <c r="BQ73" s="1276"/>
      <c r="BR73" s="1276"/>
      <c r="BS73" s="1276"/>
      <c r="BT73" s="1276"/>
      <c r="BU73" s="1276"/>
      <c r="BV73" s="1276"/>
      <c r="BW73" s="1276"/>
      <c r="BX73" s="1276">
        <v>79.400000000000006</v>
      </c>
      <c r="BY73" s="1276"/>
      <c r="BZ73" s="1276"/>
      <c r="CA73" s="1276"/>
      <c r="CB73" s="1276"/>
      <c r="CC73" s="1276"/>
      <c r="CD73" s="1276"/>
      <c r="CE73" s="1276"/>
      <c r="CF73" s="1276">
        <v>83.2</v>
      </c>
      <c r="CG73" s="1276"/>
      <c r="CH73" s="1276"/>
      <c r="CI73" s="1276"/>
      <c r="CJ73" s="1276"/>
      <c r="CK73" s="1276"/>
      <c r="CL73" s="1276"/>
      <c r="CM73" s="1276"/>
      <c r="CN73" s="1276">
        <v>76.2</v>
      </c>
      <c r="CO73" s="1276"/>
      <c r="CP73" s="1276"/>
      <c r="CQ73" s="1276"/>
      <c r="CR73" s="1276"/>
      <c r="CS73" s="1276"/>
      <c r="CT73" s="1276"/>
      <c r="CU73" s="1276"/>
      <c r="CV73" s="1276">
        <v>48.1</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628</v>
      </c>
      <c r="BC75" s="1279"/>
      <c r="BD75" s="1279"/>
      <c r="BE75" s="1279"/>
      <c r="BF75" s="1279"/>
      <c r="BG75" s="1279"/>
      <c r="BH75" s="1279"/>
      <c r="BI75" s="1279"/>
      <c r="BJ75" s="1279"/>
      <c r="BK75" s="1279"/>
      <c r="BL75" s="1279"/>
      <c r="BM75" s="1279"/>
      <c r="BN75" s="1279"/>
      <c r="BO75" s="1279"/>
      <c r="BP75" s="1276">
        <v>12.2</v>
      </c>
      <c r="BQ75" s="1276"/>
      <c r="BR75" s="1276"/>
      <c r="BS75" s="1276"/>
      <c r="BT75" s="1276"/>
      <c r="BU75" s="1276"/>
      <c r="BV75" s="1276"/>
      <c r="BW75" s="1276"/>
      <c r="BX75" s="1276">
        <v>12.3</v>
      </c>
      <c r="BY75" s="1276"/>
      <c r="BZ75" s="1276"/>
      <c r="CA75" s="1276"/>
      <c r="CB75" s="1276"/>
      <c r="CC75" s="1276"/>
      <c r="CD75" s="1276"/>
      <c r="CE75" s="1276"/>
      <c r="CF75" s="1276">
        <v>12.3</v>
      </c>
      <c r="CG75" s="1276"/>
      <c r="CH75" s="1276"/>
      <c r="CI75" s="1276"/>
      <c r="CJ75" s="1276"/>
      <c r="CK75" s="1276"/>
      <c r="CL75" s="1276"/>
      <c r="CM75" s="1276"/>
      <c r="CN75" s="1276">
        <v>11.5</v>
      </c>
      <c r="CO75" s="1276"/>
      <c r="CP75" s="1276"/>
      <c r="CQ75" s="1276"/>
      <c r="CR75" s="1276"/>
      <c r="CS75" s="1276"/>
      <c r="CT75" s="1276"/>
      <c r="CU75" s="1276"/>
      <c r="CV75" s="1276">
        <v>10.8</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625</v>
      </c>
      <c r="AO77" s="1281"/>
      <c r="AP77" s="1281"/>
      <c r="AQ77" s="1281"/>
      <c r="AR77" s="1281"/>
      <c r="AS77" s="1281"/>
      <c r="AT77" s="1281"/>
      <c r="AU77" s="1281"/>
      <c r="AV77" s="1281"/>
      <c r="AW77" s="1281"/>
      <c r="AX77" s="1281"/>
      <c r="AY77" s="1281"/>
      <c r="AZ77" s="1281"/>
      <c r="BA77" s="1281"/>
      <c r="BB77" s="1279" t="s">
        <v>623</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628</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pTiENSzZRO3vlrT2C1QlUhdz/owIJlvrDhjE2KymlNVg/zG62Ultmva3Pvnmj+bG4FUuOx5g0nO4K3PKsmMLow==" saltValue="LROHZrjaF1PxKhSUbRyg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BX55" sqref="BX55:CE5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524</v>
      </c>
    </row>
  </sheetData>
  <sheetProtection algorithmName="SHA-512" hashValue="bmXaMeIWkZk+wCffwLxm7CyZ7bfHBD0d9mkwIx9M8dWDff3woNyOVE4hrWZC3JiVwePbXUbHaNrScOt+82dFUw==" saltValue="HxYCaHAyONLXOKZ5rLU0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X55" sqref="BX55:CE5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524</v>
      </c>
    </row>
  </sheetData>
  <sheetProtection algorithmName="SHA-512" hashValue="eOrBNwtYOy4N729QwJEEEkUxqYZ8u6NghgHjhgwrndI+gqINP4x3MdZ3Od7/SQSnnQRyvob1ZiCezUBeeYNQwg==" saltValue="q2Jlx2Wxt8aT7W/rbM/p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574</v>
      </c>
      <c r="G2" s="148"/>
      <c r="H2" s="149"/>
    </row>
    <row r="3" spans="1:8" x14ac:dyDescent="0.15">
      <c r="A3" s="145" t="s">
        <v>567</v>
      </c>
      <c r="B3" s="150"/>
      <c r="C3" s="151"/>
      <c r="D3" s="152">
        <v>141802</v>
      </c>
      <c r="E3" s="153"/>
      <c r="F3" s="154">
        <v>88968</v>
      </c>
      <c r="G3" s="155"/>
      <c r="H3" s="156"/>
    </row>
    <row r="4" spans="1:8" x14ac:dyDescent="0.15">
      <c r="A4" s="157"/>
      <c r="B4" s="158"/>
      <c r="C4" s="159"/>
      <c r="D4" s="160">
        <v>52621</v>
      </c>
      <c r="E4" s="161"/>
      <c r="F4" s="162">
        <v>45482</v>
      </c>
      <c r="G4" s="163"/>
      <c r="H4" s="164"/>
    </row>
    <row r="5" spans="1:8" x14ac:dyDescent="0.15">
      <c r="A5" s="145" t="s">
        <v>569</v>
      </c>
      <c r="B5" s="150"/>
      <c r="C5" s="151"/>
      <c r="D5" s="152">
        <v>119037</v>
      </c>
      <c r="E5" s="153"/>
      <c r="F5" s="154">
        <v>85173</v>
      </c>
      <c r="G5" s="155"/>
      <c r="H5" s="156"/>
    </row>
    <row r="6" spans="1:8" x14ac:dyDescent="0.15">
      <c r="A6" s="157"/>
      <c r="B6" s="158"/>
      <c r="C6" s="159"/>
      <c r="D6" s="160">
        <v>59000</v>
      </c>
      <c r="E6" s="161"/>
      <c r="F6" s="162">
        <v>43913</v>
      </c>
      <c r="G6" s="163"/>
      <c r="H6" s="164"/>
    </row>
    <row r="7" spans="1:8" x14ac:dyDescent="0.15">
      <c r="A7" s="145" t="s">
        <v>570</v>
      </c>
      <c r="B7" s="150"/>
      <c r="C7" s="151"/>
      <c r="D7" s="152">
        <v>130498</v>
      </c>
      <c r="E7" s="153"/>
      <c r="F7" s="154">
        <v>94081</v>
      </c>
      <c r="G7" s="155"/>
      <c r="H7" s="156"/>
    </row>
    <row r="8" spans="1:8" x14ac:dyDescent="0.15">
      <c r="A8" s="157"/>
      <c r="B8" s="158"/>
      <c r="C8" s="159"/>
      <c r="D8" s="160">
        <v>67569</v>
      </c>
      <c r="E8" s="161"/>
      <c r="F8" s="162">
        <v>48949</v>
      </c>
      <c r="G8" s="163"/>
      <c r="H8" s="164"/>
    </row>
    <row r="9" spans="1:8" x14ac:dyDescent="0.15">
      <c r="A9" s="145" t="s">
        <v>571</v>
      </c>
      <c r="B9" s="150"/>
      <c r="C9" s="151"/>
      <c r="D9" s="152">
        <v>197526</v>
      </c>
      <c r="E9" s="153"/>
      <c r="F9" s="154">
        <v>92632</v>
      </c>
      <c r="G9" s="155"/>
      <c r="H9" s="156"/>
    </row>
    <row r="10" spans="1:8" x14ac:dyDescent="0.15">
      <c r="A10" s="157"/>
      <c r="B10" s="158"/>
      <c r="C10" s="159"/>
      <c r="D10" s="160">
        <v>122485</v>
      </c>
      <c r="E10" s="161"/>
      <c r="F10" s="162">
        <v>47978</v>
      </c>
      <c r="G10" s="163"/>
      <c r="H10" s="164"/>
    </row>
    <row r="11" spans="1:8" x14ac:dyDescent="0.15">
      <c r="A11" s="145" t="s">
        <v>572</v>
      </c>
      <c r="B11" s="150"/>
      <c r="C11" s="151"/>
      <c r="D11" s="152">
        <v>70527</v>
      </c>
      <c r="E11" s="153"/>
      <c r="F11" s="154">
        <v>96469</v>
      </c>
      <c r="G11" s="155"/>
      <c r="H11" s="156"/>
    </row>
    <row r="12" spans="1:8" x14ac:dyDescent="0.15">
      <c r="A12" s="157"/>
      <c r="B12" s="158"/>
      <c r="C12" s="165"/>
      <c r="D12" s="160">
        <v>34103</v>
      </c>
      <c r="E12" s="161"/>
      <c r="F12" s="162">
        <v>49775</v>
      </c>
      <c r="G12" s="163"/>
      <c r="H12" s="164"/>
    </row>
    <row r="13" spans="1:8" x14ac:dyDescent="0.15">
      <c r="A13" s="145"/>
      <c r="B13" s="150"/>
      <c r="C13" s="166"/>
      <c r="D13" s="167">
        <v>131878</v>
      </c>
      <c r="E13" s="168"/>
      <c r="F13" s="169">
        <v>91465</v>
      </c>
      <c r="G13" s="170"/>
      <c r="H13" s="156"/>
    </row>
    <row r="14" spans="1:8" x14ac:dyDescent="0.15">
      <c r="A14" s="157"/>
      <c r="B14" s="158"/>
      <c r="C14" s="159"/>
      <c r="D14" s="160">
        <v>67156</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6.23</v>
      </c>
      <c r="C19" s="171">
        <f>ROUND(VALUE(SUBSTITUTE(実質収支比率等に係る経年分析!G$48,"▲","-")),2)</f>
        <v>6.38</v>
      </c>
      <c r="D19" s="171">
        <f>ROUND(VALUE(SUBSTITUTE(実質収支比率等に係る経年分析!H$48,"▲","-")),2)</f>
        <v>8.2799999999999994</v>
      </c>
      <c r="E19" s="171">
        <f>ROUND(VALUE(SUBSTITUTE(実質収支比率等に係る経年分析!I$48,"▲","-")),2)</f>
        <v>5.88</v>
      </c>
      <c r="F19" s="171">
        <f>ROUND(VALUE(SUBSTITUTE(実質収支比率等に係る経年分析!J$48,"▲","-")),2)</f>
        <v>7.02</v>
      </c>
    </row>
    <row r="20" spans="1:11" x14ac:dyDescent="0.15">
      <c r="A20" s="171" t="s">
        <v>55</v>
      </c>
      <c r="B20" s="171">
        <f>ROUND(VALUE(SUBSTITUTE(実質収支比率等に係る経年分析!F$47,"▲","-")),2)</f>
        <v>15.59</v>
      </c>
      <c r="C20" s="171">
        <f>ROUND(VALUE(SUBSTITUTE(実質収支比率等に係る経年分析!G$47,"▲","-")),2)</f>
        <v>11.85</v>
      </c>
      <c r="D20" s="171">
        <f>ROUND(VALUE(SUBSTITUTE(実質収支比率等に係る経年分析!H$47,"▲","-")),2)</f>
        <v>10.75</v>
      </c>
      <c r="E20" s="171">
        <f>ROUND(VALUE(SUBSTITUTE(実質収支比率等に係る経年分析!I$47,"▲","-")),2)</f>
        <v>12.76</v>
      </c>
      <c r="F20" s="171">
        <f>ROUND(VALUE(SUBSTITUTE(実質収支比率等に係る経年分析!J$47,"▲","-")),2)</f>
        <v>20.57</v>
      </c>
    </row>
    <row r="21" spans="1:11" x14ac:dyDescent="0.15">
      <c r="A21" s="171" t="s">
        <v>56</v>
      </c>
      <c r="B21" s="171">
        <f>IF(ISNUMBER(VALUE(SUBSTITUTE(実質収支比率等に係る経年分析!F$49,"▲","-"))),ROUND(VALUE(SUBSTITUTE(実質収支比率等に係る経年分析!F$49,"▲","-")),2),NA())</f>
        <v>1.64</v>
      </c>
      <c r="C21" s="171">
        <f>IF(ISNUMBER(VALUE(SUBSTITUTE(実質収支比率等に係る経年分析!G$49,"▲","-"))),ROUND(VALUE(SUBSTITUTE(実質収支比率等に係る経年分析!G$49,"▲","-")),2),NA())</f>
        <v>-4.04</v>
      </c>
      <c r="D21" s="171">
        <f>IF(ISNUMBER(VALUE(SUBSTITUTE(実質収支比率等に係る経年分析!H$49,"▲","-"))),ROUND(VALUE(SUBSTITUTE(実質収支比率等に係る経年分析!H$49,"▲","-")),2),NA())</f>
        <v>0.5</v>
      </c>
      <c r="E21" s="171">
        <f>IF(ISNUMBER(VALUE(SUBSTITUTE(実質収支比率等に係る経年分析!I$49,"▲","-"))),ROUND(VALUE(SUBSTITUTE(実質収支比率等に係る経年分析!I$49,"▲","-")),2),NA())</f>
        <v>0.71</v>
      </c>
      <c r="F21" s="171">
        <f>IF(ISNUMBER(VALUE(SUBSTITUTE(実質収支比率等に係る経年分析!J$49,"▲","-"))),ROUND(VALUE(SUBSTITUTE(実質収支比率等に係る経年分析!J$49,"▲","-")),2),NA())</f>
        <v>9.56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臨海土地造成事業特別会計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松浦魚市場特別会計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0.24</v>
      </c>
    </row>
    <row r="32" spans="1:11" x14ac:dyDescent="0.15">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1.1599999999999999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15">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4.5199999999999996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1891</v>
      </c>
      <c r="E42" s="173"/>
      <c r="F42" s="173"/>
      <c r="G42" s="173">
        <f>'実質公債費比率（分子）の構造'!L$52</f>
        <v>1792</v>
      </c>
      <c r="H42" s="173"/>
      <c r="I42" s="173"/>
      <c r="J42" s="173">
        <f>'実質公債費比率（分子）の構造'!M$52</f>
        <v>1719</v>
      </c>
      <c r="K42" s="173"/>
      <c r="L42" s="173"/>
      <c r="M42" s="173">
        <f>'実質公債費比率（分子）の構造'!N$52</f>
        <v>1656</v>
      </c>
      <c r="N42" s="173"/>
      <c r="O42" s="173"/>
      <c r="P42" s="173">
        <f>'実質公債費比率（分子）の構造'!O$52</f>
        <v>1684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67</v>
      </c>
      <c r="C44" s="173"/>
      <c r="D44" s="173"/>
      <c r="E44" s="173">
        <f>'実質公債費比率（分子）の構造'!L$50</f>
        <v>56</v>
      </c>
      <c r="F44" s="173"/>
      <c r="G44" s="173"/>
      <c r="H44" s="173">
        <f>'実質公債費比率（分子）の構造'!M$50</f>
        <v>49</v>
      </c>
      <c r="I44" s="173"/>
      <c r="J44" s="173"/>
      <c r="K44" s="173">
        <f>'実質公債費比率（分子）の構造'!N$50</f>
        <v>37</v>
      </c>
      <c r="L44" s="173"/>
      <c r="M44" s="173"/>
      <c r="N44" s="173">
        <f>'実質公債費比率（分子）の構造'!O$50</f>
        <v>29</v>
      </c>
      <c r="O44" s="173"/>
      <c r="P44" s="173"/>
    </row>
    <row r="45" spans="1:16" x14ac:dyDescent="0.15">
      <c r="A45" s="173" t="s">
        <v>66</v>
      </c>
      <c r="B45" s="173">
        <f>'実質公債費比率（分子）の構造'!K$49</f>
        <v>265</v>
      </c>
      <c r="C45" s="173"/>
      <c r="D45" s="173"/>
      <c r="E45" s="173">
        <f>'実質公債費比率（分子）の構造'!L$49</f>
        <v>198</v>
      </c>
      <c r="F45" s="173"/>
      <c r="G45" s="173"/>
      <c r="H45" s="173">
        <f>'実質公債費比率（分子）の構造'!M$49</f>
        <v>36</v>
      </c>
      <c r="I45" s="173"/>
      <c r="J45" s="173"/>
      <c r="K45" s="173">
        <f>'実質公債費比率（分子）の構造'!N$49</f>
        <v>1</v>
      </c>
      <c r="L45" s="173"/>
      <c r="M45" s="173"/>
      <c r="N45" s="173">
        <f>'実質公債費比率（分子）の構造'!O$49</f>
        <v>16</v>
      </c>
      <c r="O45" s="173"/>
      <c r="P45" s="173"/>
    </row>
    <row r="46" spans="1:16" x14ac:dyDescent="0.15">
      <c r="A46" s="173" t="s">
        <v>67</v>
      </c>
      <c r="B46" s="173">
        <f>'実質公債費比率（分子）の構造'!K$48</f>
        <v>441</v>
      </c>
      <c r="C46" s="173"/>
      <c r="D46" s="173"/>
      <c r="E46" s="173">
        <f>'実質公債費比率（分子）の構造'!L$48</f>
        <v>476</v>
      </c>
      <c r="F46" s="173"/>
      <c r="G46" s="173"/>
      <c r="H46" s="173">
        <f>'実質公債費比率（分子）の構造'!M$48</f>
        <v>448</v>
      </c>
      <c r="I46" s="173"/>
      <c r="J46" s="173"/>
      <c r="K46" s="173">
        <f>'実質公債費比率（分子）の構造'!N$48</f>
        <v>460</v>
      </c>
      <c r="L46" s="173"/>
      <c r="M46" s="173"/>
      <c r="N46" s="173">
        <f>'実質公債費比率（分子）の構造'!O$48</f>
        <v>520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2052</v>
      </c>
      <c r="C49" s="173"/>
      <c r="D49" s="173"/>
      <c r="E49" s="173">
        <f>'実質公債費比率（分子）の構造'!L$45</f>
        <v>2008</v>
      </c>
      <c r="F49" s="173"/>
      <c r="G49" s="173"/>
      <c r="H49" s="173">
        <f>'実質公債費比率（分子）の構造'!M$45</f>
        <v>2037</v>
      </c>
      <c r="I49" s="173"/>
      <c r="J49" s="173"/>
      <c r="K49" s="173">
        <f>'実質公債費比率（分子）の構造'!N$45</f>
        <v>1970</v>
      </c>
      <c r="L49" s="173"/>
      <c r="M49" s="173"/>
      <c r="N49" s="173">
        <f>'実質公債費比率（分子）の構造'!O$45</f>
        <v>1991</v>
      </c>
      <c r="O49" s="173"/>
      <c r="P49" s="173"/>
    </row>
    <row r="50" spans="1:16" x14ac:dyDescent="0.15">
      <c r="A50" s="173" t="s">
        <v>71</v>
      </c>
      <c r="B50" s="173" t="e">
        <f>NA()</f>
        <v>#N/A</v>
      </c>
      <c r="C50" s="173">
        <f>IF(ISNUMBER('実質公債費比率（分子）の構造'!K$53),'実質公債費比率（分子）の構造'!K$53,NA())</f>
        <v>934</v>
      </c>
      <c r="D50" s="173" t="e">
        <f>NA()</f>
        <v>#N/A</v>
      </c>
      <c r="E50" s="173" t="e">
        <f>NA()</f>
        <v>#N/A</v>
      </c>
      <c r="F50" s="173">
        <f>IF(ISNUMBER('実質公債費比率（分子）の構造'!L$53),'実質公債費比率（分子）の構造'!L$53,NA())</f>
        <v>946</v>
      </c>
      <c r="G50" s="173" t="e">
        <f>NA()</f>
        <v>#N/A</v>
      </c>
      <c r="H50" s="173" t="e">
        <f>NA()</f>
        <v>#N/A</v>
      </c>
      <c r="I50" s="173">
        <f>IF(ISNUMBER('実質公債費比率（分子）の構造'!M$53),'実質公債費比率（分子）の構造'!M$53,NA())</f>
        <v>851</v>
      </c>
      <c r="J50" s="173" t="e">
        <f>NA()</f>
        <v>#N/A</v>
      </c>
      <c r="K50" s="173" t="e">
        <f>NA()</f>
        <v>#N/A</v>
      </c>
      <c r="L50" s="173">
        <f>IF(ISNUMBER('実質公債費比率（分子）の構造'!N$53),'実質公債費比率（分子）の構造'!N$53,NA())</f>
        <v>812</v>
      </c>
      <c r="M50" s="173" t="e">
        <f>NA()</f>
        <v>#N/A</v>
      </c>
      <c r="N50" s="173" t="e">
        <f>NA()</f>
        <v>#N/A</v>
      </c>
      <c r="O50" s="173">
        <f>IF(ISNUMBER('実質公債費比率（分子）の構造'!O$53),'実質公債費比率（分子）の構造'!O$53,NA())</f>
        <v>872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17395</v>
      </c>
      <c r="E56" s="172"/>
      <c r="F56" s="172"/>
      <c r="G56" s="172">
        <f>'将来負担比率（分子）の構造'!J$52</f>
        <v>17278</v>
      </c>
      <c r="H56" s="172"/>
      <c r="I56" s="172"/>
      <c r="J56" s="172">
        <f>'将来負担比率（分子）の構造'!K$52</f>
        <v>16982</v>
      </c>
      <c r="K56" s="172"/>
      <c r="L56" s="172"/>
      <c r="M56" s="172">
        <f>'将来負担比率（分子）の構造'!L$52</f>
        <v>16985</v>
      </c>
      <c r="N56" s="172"/>
      <c r="O56" s="172"/>
      <c r="P56" s="172">
        <f>'将来負担比率（分子）の構造'!M$52</f>
        <v>16715</v>
      </c>
    </row>
    <row r="57" spans="1:16" x14ac:dyDescent="0.15">
      <c r="A57" s="172" t="s">
        <v>42</v>
      </c>
      <c r="B57" s="172"/>
      <c r="C57" s="172"/>
      <c r="D57" s="172">
        <f>'将来負担比率（分子）の構造'!I$51</f>
        <v>1185</v>
      </c>
      <c r="E57" s="172"/>
      <c r="F57" s="172"/>
      <c r="G57" s="172">
        <f>'将来負担比率（分子）の構造'!J$51</f>
        <v>1033</v>
      </c>
      <c r="H57" s="172"/>
      <c r="I57" s="172"/>
      <c r="J57" s="172">
        <f>'将来負担比率（分子）の構造'!K$51</f>
        <v>909</v>
      </c>
      <c r="K57" s="172"/>
      <c r="L57" s="172"/>
      <c r="M57" s="172">
        <f>'将来負担比率（分子）の構造'!L$51</f>
        <v>869</v>
      </c>
      <c r="N57" s="172"/>
      <c r="O57" s="172"/>
      <c r="P57" s="172">
        <f>'将来負担比率（分子）の構造'!M$51</f>
        <v>827</v>
      </c>
    </row>
    <row r="58" spans="1:16" x14ac:dyDescent="0.15">
      <c r="A58" s="172" t="s">
        <v>41</v>
      </c>
      <c r="B58" s="172"/>
      <c r="C58" s="172"/>
      <c r="D58" s="172">
        <f>'将来負担比率（分子）の構造'!I$50</f>
        <v>4719</v>
      </c>
      <c r="E58" s="172"/>
      <c r="F58" s="172"/>
      <c r="G58" s="172">
        <f>'将来負担比率（分子）の構造'!J$50</f>
        <v>4462</v>
      </c>
      <c r="H58" s="172"/>
      <c r="I58" s="172"/>
      <c r="J58" s="172">
        <f>'将来負担比率（分子）の構造'!K$50</f>
        <v>4186</v>
      </c>
      <c r="K58" s="172"/>
      <c r="L58" s="172"/>
      <c r="M58" s="172">
        <f>'将来負担比率（分子）の構造'!L$50</f>
        <v>4493</v>
      </c>
      <c r="N58" s="172"/>
      <c r="O58" s="172"/>
      <c r="P58" s="172">
        <f>'将来負担比率（分子）の構造'!M$50</f>
        <v>5636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52</v>
      </c>
      <c r="C61" s="172"/>
      <c r="D61" s="172"/>
      <c r="E61" s="172">
        <f>'将来負担比率（分子）の構造'!J$46</f>
        <v>8</v>
      </c>
      <c r="F61" s="172"/>
      <c r="G61" s="172"/>
      <c r="H61" s="172">
        <f>'将来負担比率（分子）の構造'!K$46</f>
        <v>13</v>
      </c>
      <c r="I61" s="172"/>
      <c r="J61" s="172"/>
      <c r="K61" s="172">
        <f>'将来負担比率（分子）の構造'!L$46</f>
        <v>4</v>
      </c>
      <c r="L61" s="172"/>
      <c r="M61" s="172"/>
      <c r="N61" s="172">
        <f>'将来負担比率（分子）の構造'!M$46</f>
        <v>4</v>
      </c>
      <c r="O61" s="172"/>
      <c r="P61" s="172"/>
    </row>
    <row r="62" spans="1:16" x14ac:dyDescent="0.15">
      <c r="A62" s="172" t="s">
        <v>35</v>
      </c>
      <c r="B62" s="172">
        <f>'将来負担比率（分子）の構造'!I$45</f>
        <v>3356</v>
      </c>
      <c r="C62" s="172"/>
      <c r="D62" s="172"/>
      <c r="E62" s="172">
        <f>'将来負担比率（分子）の構造'!J$45</f>
        <v>3141</v>
      </c>
      <c r="F62" s="172"/>
      <c r="G62" s="172"/>
      <c r="H62" s="172">
        <f>'将来負担比率（分子）の構造'!K$45</f>
        <v>3166</v>
      </c>
      <c r="I62" s="172"/>
      <c r="J62" s="172"/>
      <c r="K62" s="172">
        <f>'将来負担比率（分子）の構造'!L$45</f>
        <v>3243</v>
      </c>
      <c r="L62" s="172"/>
      <c r="M62" s="172"/>
      <c r="N62" s="172">
        <f>'将来負担比率（分子）の構造'!M$45</f>
        <v>3191</v>
      </c>
      <c r="O62" s="172"/>
      <c r="P62" s="172"/>
    </row>
    <row r="63" spans="1:16" x14ac:dyDescent="0.15">
      <c r="A63" s="172" t="s">
        <v>34</v>
      </c>
      <c r="B63" s="172">
        <f>'将来負担比率（分子）の構造'!I$44</f>
        <v>415</v>
      </c>
      <c r="C63" s="172"/>
      <c r="D63" s="172"/>
      <c r="E63" s="172">
        <f>'将来負担比率（分子）の構造'!J$44</f>
        <v>631</v>
      </c>
      <c r="F63" s="172"/>
      <c r="G63" s="172"/>
      <c r="H63" s="172">
        <f>'将来負担比率（分子）の構造'!K$44</f>
        <v>602</v>
      </c>
      <c r="I63" s="172"/>
      <c r="J63" s="172"/>
      <c r="K63" s="172">
        <f>'将来負担比率（分子）の構造'!L$44</f>
        <v>602</v>
      </c>
      <c r="L63" s="172"/>
      <c r="M63" s="172"/>
      <c r="N63" s="172">
        <f>'将来負担比率（分子）の構造'!M$44</f>
        <v>587</v>
      </c>
      <c r="O63" s="172"/>
      <c r="P63" s="172"/>
    </row>
    <row r="64" spans="1:16" x14ac:dyDescent="0.15">
      <c r="A64" s="172" t="s">
        <v>33</v>
      </c>
      <c r="B64" s="172">
        <f>'将来負担比率（分子）の構造'!I$43</f>
        <v>4927</v>
      </c>
      <c r="C64" s="172"/>
      <c r="D64" s="172"/>
      <c r="E64" s="172">
        <f>'将来負担比率（分子）の構造'!J$43</f>
        <v>4702</v>
      </c>
      <c r="F64" s="172"/>
      <c r="G64" s="172"/>
      <c r="H64" s="172">
        <f>'将来負担比率（分子）の構造'!K$43</f>
        <v>4505</v>
      </c>
      <c r="I64" s="172"/>
      <c r="J64" s="172"/>
      <c r="K64" s="172">
        <f>'将来負担比率（分子）の構造'!L$43</f>
        <v>4283</v>
      </c>
      <c r="L64" s="172"/>
      <c r="M64" s="172"/>
      <c r="N64" s="172">
        <f>'将来負担比率（分子）の構造'!M$43</f>
        <v>4079</v>
      </c>
      <c r="O64" s="172"/>
      <c r="P64" s="172"/>
    </row>
    <row r="65" spans="1:16" x14ac:dyDescent="0.15">
      <c r="A65" s="172" t="s">
        <v>32</v>
      </c>
      <c r="B65" s="172">
        <f>'将来負担比率（分子）の構造'!I$42</f>
        <v>242</v>
      </c>
      <c r="C65" s="172"/>
      <c r="D65" s="172"/>
      <c r="E65" s="172">
        <f>'将来負担比率（分子）の構造'!J$42</f>
        <v>186</v>
      </c>
      <c r="F65" s="172"/>
      <c r="G65" s="172"/>
      <c r="H65" s="172">
        <f>'将来負担比率（分子）の構造'!K$42</f>
        <v>138</v>
      </c>
      <c r="I65" s="172"/>
      <c r="J65" s="172"/>
      <c r="K65" s="172">
        <f>'将来負担比率（分子）の構造'!L$42</f>
        <v>101</v>
      </c>
      <c r="L65" s="172"/>
      <c r="M65" s="172"/>
      <c r="N65" s="172">
        <f>'将来負担比率（分子）の構造'!M$42</f>
        <v>72</v>
      </c>
      <c r="O65" s="172"/>
      <c r="P65" s="172"/>
    </row>
    <row r="66" spans="1:16" x14ac:dyDescent="0.15">
      <c r="A66" s="172" t="s">
        <v>31</v>
      </c>
      <c r="B66" s="172">
        <f>'将来負担比率（分子）の構造'!I$41</f>
        <v>20228</v>
      </c>
      <c r="C66" s="172"/>
      <c r="D66" s="172"/>
      <c r="E66" s="172">
        <f>'将来負担比率（分子）の構造'!J$41</f>
        <v>19953</v>
      </c>
      <c r="F66" s="172"/>
      <c r="G66" s="172"/>
      <c r="H66" s="172">
        <f>'将来負担比率（分子）の構造'!K$41</f>
        <v>19712</v>
      </c>
      <c r="I66" s="172"/>
      <c r="J66" s="172"/>
      <c r="K66" s="172">
        <f>'将来負担比率（分子）の構造'!L$41</f>
        <v>20129</v>
      </c>
      <c r="L66" s="172"/>
      <c r="M66" s="172"/>
      <c r="N66" s="172">
        <f>'将来負担比率（分子）の構造'!M$41</f>
        <v>19184</v>
      </c>
      <c r="O66" s="172"/>
      <c r="P66" s="172"/>
    </row>
    <row r="67" spans="1:16" x14ac:dyDescent="0.15">
      <c r="A67" s="172" t="s">
        <v>75</v>
      </c>
      <c r="B67" s="172" t="e">
        <f>NA()</f>
        <v>#N/A</v>
      </c>
      <c r="C67" s="172">
        <f>IF(ISNUMBER('将来負担比率（分子）の構造'!I$53), IF('将来負担比率（分子）の構造'!I$53 &lt; 0, 0, '将来負担比率（分子）の構造'!I$53), NA())</f>
        <v>5920</v>
      </c>
      <c r="D67" s="172" t="e">
        <f>NA()</f>
        <v>#N/A</v>
      </c>
      <c r="E67" s="172" t="e">
        <f>NA()</f>
        <v>#N/A</v>
      </c>
      <c r="F67" s="172">
        <f>IF(ISNUMBER('将来負担比率（分子）の構造'!J$53), IF('将来負担比率（分子）の構造'!J$53 &lt; 0, 0, '将来負担比率（分子）の構造'!J$53), NA())</f>
        <v>5848</v>
      </c>
      <c r="G67" s="172" t="e">
        <f>NA()</f>
        <v>#N/A</v>
      </c>
      <c r="H67" s="172" t="e">
        <f>NA()</f>
        <v>#N/A</v>
      </c>
      <c r="I67" s="172">
        <f>IF(ISNUMBER('将来負担比率（分子）の構造'!K$53), IF('将来負担比率（分子）の構造'!K$53 &lt; 0, 0, '将来負担比率（分子）の構造'!K$53), NA())</f>
        <v>6059</v>
      </c>
      <c r="J67" s="172" t="e">
        <f>NA()</f>
        <v>#N/A</v>
      </c>
      <c r="K67" s="172" t="e">
        <f>NA()</f>
        <v>#N/A</v>
      </c>
      <c r="L67" s="172">
        <f>IF(ISNUMBER('将来負担比率（分子）の構造'!L$53), IF('将来負担比率（分子）の構造'!L$53 &lt; 0, 0, '将来負担比率（分子）の構造'!L$53), NA())</f>
        <v>6016</v>
      </c>
      <c r="M67" s="172" t="e">
        <f>NA()</f>
        <v>#N/A</v>
      </c>
      <c r="N67" s="172" t="e">
        <f>NA()</f>
        <v>#N/A</v>
      </c>
      <c r="O67" s="172">
        <f>IF(ISNUMBER('将来負担比率（分子）の構造'!M$53), IF('将来負担比率（分子）の構造'!M$53 &lt; 0, 0, '将来負担比率（分子）の構造'!M$53), NA())</f>
        <v>3940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955</v>
      </c>
      <c r="C72" s="176">
        <f>基金残高に係る経年分析!G55</f>
        <v>1203</v>
      </c>
      <c r="D72" s="176">
        <f>基金残高に係る経年分析!H55</f>
        <v>2003</v>
      </c>
    </row>
    <row r="73" spans="1:16" x14ac:dyDescent="0.15">
      <c r="A73" s="175" t="s">
        <v>78</v>
      </c>
      <c r="B73" s="176">
        <f>基金残高に係る経年分析!F56</f>
        <v>749</v>
      </c>
      <c r="C73" s="176">
        <f>基金残高に係る経年分析!G56</f>
        <v>737</v>
      </c>
      <c r="D73" s="176">
        <f>基金残高に係る経年分析!H56</f>
        <v>841</v>
      </c>
    </row>
    <row r="74" spans="1:16" x14ac:dyDescent="0.15">
      <c r="A74" s="175" t="s">
        <v>79</v>
      </c>
      <c r="B74" s="176">
        <f>基金残高に係る経年分析!F57</f>
        <v>3816</v>
      </c>
      <c r="C74" s="176">
        <f>基金残高に係る経年分析!G57</f>
        <v>4029</v>
      </c>
      <c r="D74" s="176">
        <f>基金残高に係る経年分析!H57</f>
        <v>4231</v>
      </c>
    </row>
  </sheetData>
  <sheetProtection algorithmName="SHA-512" hashValue="30c+A60Dd7LMmOu7cAR9B4XUggXfOGR3wrdFNjFMmJn/F3cHNDjQZWK/ZlgDFIWMlAIPANfpqjvyY27zFsYTwQ==" saltValue="bI21AOcObuxL/r5SMGz4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115" zoomScaleNormal="115" workbookViewId="0">
      <selection activeCell="B36" sqref="B36:Q3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223</v>
      </c>
      <c r="C5" s="652"/>
      <c r="D5" s="652"/>
      <c r="E5" s="652"/>
      <c r="F5" s="652"/>
      <c r="G5" s="652"/>
      <c r="H5" s="652"/>
      <c r="I5" s="652"/>
      <c r="J5" s="652"/>
      <c r="K5" s="652"/>
      <c r="L5" s="652"/>
      <c r="M5" s="652"/>
      <c r="N5" s="652"/>
      <c r="O5" s="652"/>
      <c r="P5" s="652"/>
      <c r="Q5" s="653"/>
      <c r="R5" s="654">
        <v>5030226</v>
      </c>
      <c r="S5" s="655"/>
      <c r="T5" s="655"/>
      <c r="U5" s="655"/>
      <c r="V5" s="655"/>
      <c r="W5" s="655"/>
      <c r="X5" s="655"/>
      <c r="Y5" s="656"/>
      <c r="Z5" s="657">
        <v>24.6</v>
      </c>
      <c r="AA5" s="657"/>
      <c r="AB5" s="657"/>
      <c r="AC5" s="657"/>
      <c r="AD5" s="658">
        <v>5030226</v>
      </c>
      <c r="AE5" s="658"/>
      <c r="AF5" s="658"/>
      <c r="AG5" s="658"/>
      <c r="AH5" s="658"/>
      <c r="AI5" s="658"/>
      <c r="AJ5" s="658"/>
      <c r="AK5" s="658"/>
      <c r="AL5" s="659">
        <v>52.6</v>
      </c>
      <c r="AM5" s="660"/>
      <c r="AN5" s="660"/>
      <c r="AO5" s="661"/>
      <c r="AP5" s="651" t="s">
        <v>224</v>
      </c>
      <c r="AQ5" s="652"/>
      <c r="AR5" s="652"/>
      <c r="AS5" s="652"/>
      <c r="AT5" s="652"/>
      <c r="AU5" s="652"/>
      <c r="AV5" s="652"/>
      <c r="AW5" s="652"/>
      <c r="AX5" s="652"/>
      <c r="AY5" s="652"/>
      <c r="AZ5" s="652"/>
      <c r="BA5" s="652"/>
      <c r="BB5" s="652"/>
      <c r="BC5" s="652"/>
      <c r="BD5" s="652"/>
      <c r="BE5" s="652"/>
      <c r="BF5" s="653"/>
      <c r="BG5" s="665">
        <v>5030226</v>
      </c>
      <c r="BH5" s="666"/>
      <c r="BI5" s="666"/>
      <c r="BJ5" s="666"/>
      <c r="BK5" s="666"/>
      <c r="BL5" s="666"/>
      <c r="BM5" s="666"/>
      <c r="BN5" s="667"/>
      <c r="BO5" s="668">
        <v>100</v>
      </c>
      <c r="BP5" s="668"/>
      <c r="BQ5" s="668"/>
      <c r="BR5" s="668"/>
      <c r="BS5" s="669">
        <v>33786</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217</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15">
      <c r="B6" s="662" t="s">
        <v>228</v>
      </c>
      <c r="C6" s="663"/>
      <c r="D6" s="663"/>
      <c r="E6" s="663"/>
      <c r="F6" s="663"/>
      <c r="G6" s="663"/>
      <c r="H6" s="663"/>
      <c r="I6" s="663"/>
      <c r="J6" s="663"/>
      <c r="K6" s="663"/>
      <c r="L6" s="663"/>
      <c r="M6" s="663"/>
      <c r="N6" s="663"/>
      <c r="O6" s="663"/>
      <c r="P6" s="663"/>
      <c r="Q6" s="664"/>
      <c r="R6" s="665">
        <v>197193</v>
      </c>
      <c r="S6" s="666"/>
      <c r="T6" s="666"/>
      <c r="U6" s="666"/>
      <c r="V6" s="666"/>
      <c r="W6" s="666"/>
      <c r="X6" s="666"/>
      <c r="Y6" s="667"/>
      <c r="Z6" s="668">
        <v>1</v>
      </c>
      <c r="AA6" s="668"/>
      <c r="AB6" s="668"/>
      <c r="AC6" s="668"/>
      <c r="AD6" s="669">
        <v>197193</v>
      </c>
      <c r="AE6" s="669"/>
      <c r="AF6" s="669"/>
      <c r="AG6" s="669"/>
      <c r="AH6" s="669"/>
      <c r="AI6" s="669"/>
      <c r="AJ6" s="669"/>
      <c r="AK6" s="669"/>
      <c r="AL6" s="670">
        <v>2.1</v>
      </c>
      <c r="AM6" s="671"/>
      <c r="AN6" s="671"/>
      <c r="AO6" s="672"/>
      <c r="AP6" s="662" t="s">
        <v>229</v>
      </c>
      <c r="AQ6" s="663"/>
      <c r="AR6" s="663"/>
      <c r="AS6" s="663"/>
      <c r="AT6" s="663"/>
      <c r="AU6" s="663"/>
      <c r="AV6" s="663"/>
      <c r="AW6" s="663"/>
      <c r="AX6" s="663"/>
      <c r="AY6" s="663"/>
      <c r="AZ6" s="663"/>
      <c r="BA6" s="663"/>
      <c r="BB6" s="663"/>
      <c r="BC6" s="663"/>
      <c r="BD6" s="663"/>
      <c r="BE6" s="663"/>
      <c r="BF6" s="664"/>
      <c r="BG6" s="665">
        <v>5030226</v>
      </c>
      <c r="BH6" s="666"/>
      <c r="BI6" s="666"/>
      <c r="BJ6" s="666"/>
      <c r="BK6" s="666"/>
      <c r="BL6" s="666"/>
      <c r="BM6" s="666"/>
      <c r="BN6" s="667"/>
      <c r="BO6" s="668">
        <v>100</v>
      </c>
      <c r="BP6" s="668"/>
      <c r="BQ6" s="668"/>
      <c r="BR6" s="668"/>
      <c r="BS6" s="669">
        <v>33786</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153318</v>
      </c>
      <c r="CS6" s="666"/>
      <c r="CT6" s="666"/>
      <c r="CU6" s="666"/>
      <c r="CV6" s="666"/>
      <c r="CW6" s="666"/>
      <c r="CX6" s="666"/>
      <c r="CY6" s="667"/>
      <c r="CZ6" s="659">
        <v>0.8</v>
      </c>
      <c r="DA6" s="660"/>
      <c r="DB6" s="660"/>
      <c r="DC6" s="679"/>
      <c r="DD6" s="674">
        <v>3625</v>
      </c>
      <c r="DE6" s="666"/>
      <c r="DF6" s="666"/>
      <c r="DG6" s="666"/>
      <c r="DH6" s="666"/>
      <c r="DI6" s="666"/>
      <c r="DJ6" s="666"/>
      <c r="DK6" s="666"/>
      <c r="DL6" s="666"/>
      <c r="DM6" s="666"/>
      <c r="DN6" s="666"/>
      <c r="DO6" s="666"/>
      <c r="DP6" s="667"/>
      <c r="DQ6" s="674">
        <v>152862</v>
      </c>
      <c r="DR6" s="666"/>
      <c r="DS6" s="666"/>
      <c r="DT6" s="666"/>
      <c r="DU6" s="666"/>
      <c r="DV6" s="666"/>
      <c r="DW6" s="666"/>
      <c r="DX6" s="666"/>
      <c r="DY6" s="666"/>
      <c r="DZ6" s="666"/>
      <c r="EA6" s="666"/>
      <c r="EB6" s="666"/>
      <c r="EC6" s="675"/>
    </row>
    <row r="7" spans="2:143" ht="11.25" customHeight="1" x14ac:dyDescent="0.15">
      <c r="B7" s="662" t="s">
        <v>231</v>
      </c>
      <c r="C7" s="663"/>
      <c r="D7" s="663"/>
      <c r="E7" s="663"/>
      <c r="F7" s="663"/>
      <c r="G7" s="663"/>
      <c r="H7" s="663"/>
      <c r="I7" s="663"/>
      <c r="J7" s="663"/>
      <c r="K7" s="663"/>
      <c r="L7" s="663"/>
      <c r="M7" s="663"/>
      <c r="N7" s="663"/>
      <c r="O7" s="663"/>
      <c r="P7" s="663"/>
      <c r="Q7" s="664"/>
      <c r="R7" s="665">
        <v>1048</v>
      </c>
      <c r="S7" s="666"/>
      <c r="T7" s="666"/>
      <c r="U7" s="666"/>
      <c r="V7" s="666"/>
      <c r="W7" s="666"/>
      <c r="X7" s="666"/>
      <c r="Y7" s="667"/>
      <c r="Z7" s="668">
        <v>0</v>
      </c>
      <c r="AA7" s="668"/>
      <c r="AB7" s="668"/>
      <c r="AC7" s="668"/>
      <c r="AD7" s="669">
        <v>1048</v>
      </c>
      <c r="AE7" s="669"/>
      <c r="AF7" s="669"/>
      <c r="AG7" s="669"/>
      <c r="AH7" s="669"/>
      <c r="AI7" s="669"/>
      <c r="AJ7" s="669"/>
      <c r="AK7" s="669"/>
      <c r="AL7" s="670">
        <v>0</v>
      </c>
      <c r="AM7" s="671"/>
      <c r="AN7" s="671"/>
      <c r="AO7" s="672"/>
      <c r="AP7" s="662" t="s">
        <v>232</v>
      </c>
      <c r="AQ7" s="663"/>
      <c r="AR7" s="663"/>
      <c r="AS7" s="663"/>
      <c r="AT7" s="663"/>
      <c r="AU7" s="663"/>
      <c r="AV7" s="663"/>
      <c r="AW7" s="663"/>
      <c r="AX7" s="663"/>
      <c r="AY7" s="663"/>
      <c r="AZ7" s="663"/>
      <c r="BA7" s="663"/>
      <c r="BB7" s="663"/>
      <c r="BC7" s="663"/>
      <c r="BD7" s="663"/>
      <c r="BE7" s="663"/>
      <c r="BF7" s="664"/>
      <c r="BG7" s="665">
        <v>924139</v>
      </c>
      <c r="BH7" s="666"/>
      <c r="BI7" s="666"/>
      <c r="BJ7" s="666"/>
      <c r="BK7" s="666"/>
      <c r="BL7" s="666"/>
      <c r="BM7" s="666"/>
      <c r="BN7" s="667"/>
      <c r="BO7" s="668">
        <v>18.399999999999999</v>
      </c>
      <c r="BP7" s="668"/>
      <c r="BQ7" s="668"/>
      <c r="BR7" s="668"/>
      <c r="BS7" s="669">
        <v>33786</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3872843</v>
      </c>
      <c r="CS7" s="666"/>
      <c r="CT7" s="666"/>
      <c r="CU7" s="666"/>
      <c r="CV7" s="666"/>
      <c r="CW7" s="666"/>
      <c r="CX7" s="666"/>
      <c r="CY7" s="667"/>
      <c r="CZ7" s="668">
        <v>19.8</v>
      </c>
      <c r="DA7" s="668"/>
      <c r="DB7" s="668"/>
      <c r="DC7" s="668"/>
      <c r="DD7" s="674">
        <v>70835</v>
      </c>
      <c r="DE7" s="666"/>
      <c r="DF7" s="666"/>
      <c r="DG7" s="666"/>
      <c r="DH7" s="666"/>
      <c r="DI7" s="666"/>
      <c r="DJ7" s="666"/>
      <c r="DK7" s="666"/>
      <c r="DL7" s="666"/>
      <c r="DM7" s="666"/>
      <c r="DN7" s="666"/>
      <c r="DO7" s="666"/>
      <c r="DP7" s="667"/>
      <c r="DQ7" s="674">
        <v>2640581</v>
      </c>
      <c r="DR7" s="666"/>
      <c r="DS7" s="666"/>
      <c r="DT7" s="666"/>
      <c r="DU7" s="666"/>
      <c r="DV7" s="666"/>
      <c r="DW7" s="666"/>
      <c r="DX7" s="666"/>
      <c r="DY7" s="666"/>
      <c r="DZ7" s="666"/>
      <c r="EA7" s="666"/>
      <c r="EB7" s="666"/>
      <c r="EC7" s="675"/>
    </row>
    <row r="8" spans="2:143" ht="11.25" customHeight="1" x14ac:dyDescent="0.15">
      <c r="B8" s="662" t="s">
        <v>234</v>
      </c>
      <c r="C8" s="663"/>
      <c r="D8" s="663"/>
      <c r="E8" s="663"/>
      <c r="F8" s="663"/>
      <c r="G8" s="663"/>
      <c r="H8" s="663"/>
      <c r="I8" s="663"/>
      <c r="J8" s="663"/>
      <c r="K8" s="663"/>
      <c r="L8" s="663"/>
      <c r="M8" s="663"/>
      <c r="N8" s="663"/>
      <c r="O8" s="663"/>
      <c r="P8" s="663"/>
      <c r="Q8" s="664"/>
      <c r="R8" s="665">
        <v>7914</v>
      </c>
      <c r="S8" s="666"/>
      <c r="T8" s="666"/>
      <c r="U8" s="666"/>
      <c r="V8" s="666"/>
      <c r="W8" s="666"/>
      <c r="X8" s="666"/>
      <c r="Y8" s="667"/>
      <c r="Z8" s="668">
        <v>0</v>
      </c>
      <c r="AA8" s="668"/>
      <c r="AB8" s="668"/>
      <c r="AC8" s="668"/>
      <c r="AD8" s="669">
        <v>7914</v>
      </c>
      <c r="AE8" s="669"/>
      <c r="AF8" s="669"/>
      <c r="AG8" s="669"/>
      <c r="AH8" s="669"/>
      <c r="AI8" s="669"/>
      <c r="AJ8" s="669"/>
      <c r="AK8" s="669"/>
      <c r="AL8" s="670">
        <v>0.1</v>
      </c>
      <c r="AM8" s="671"/>
      <c r="AN8" s="671"/>
      <c r="AO8" s="672"/>
      <c r="AP8" s="662" t="s">
        <v>235</v>
      </c>
      <c r="AQ8" s="663"/>
      <c r="AR8" s="663"/>
      <c r="AS8" s="663"/>
      <c r="AT8" s="663"/>
      <c r="AU8" s="663"/>
      <c r="AV8" s="663"/>
      <c r="AW8" s="663"/>
      <c r="AX8" s="663"/>
      <c r="AY8" s="663"/>
      <c r="AZ8" s="663"/>
      <c r="BA8" s="663"/>
      <c r="BB8" s="663"/>
      <c r="BC8" s="663"/>
      <c r="BD8" s="663"/>
      <c r="BE8" s="663"/>
      <c r="BF8" s="664"/>
      <c r="BG8" s="665">
        <v>36800</v>
      </c>
      <c r="BH8" s="666"/>
      <c r="BI8" s="666"/>
      <c r="BJ8" s="666"/>
      <c r="BK8" s="666"/>
      <c r="BL8" s="666"/>
      <c r="BM8" s="666"/>
      <c r="BN8" s="667"/>
      <c r="BO8" s="668">
        <v>0.7</v>
      </c>
      <c r="BP8" s="668"/>
      <c r="BQ8" s="668"/>
      <c r="BR8" s="668"/>
      <c r="BS8" s="669" t="s">
        <v>127</v>
      </c>
      <c r="BT8" s="669"/>
      <c r="BU8" s="669"/>
      <c r="BV8" s="669"/>
      <c r="BW8" s="669"/>
      <c r="BX8" s="669"/>
      <c r="BY8" s="669"/>
      <c r="BZ8" s="669"/>
      <c r="CA8" s="669"/>
      <c r="CB8" s="673"/>
      <c r="CD8" s="680" t="s">
        <v>236</v>
      </c>
      <c r="CE8" s="681"/>
      <c r="CF8" s="681"/>
      <c r="CG8" s="681"/>
      <c r="CH8" s="681"/>
      <c r="CI8" s="681"/>
      <c r="CJ8" s="681"/>
      <c r="CK8" s="681"/>
      <c r="CL8" s="681"/>
      <c r="CM8" s="681"/>
      <c r="CN8" s="681"/>
      <c r="CO8" s="681"/>
      <c r="CP8" s="681"/>
      <c r="CQ8" s="682"/>
      <c r="CR8" s="665">
        <v>5890340</v>
      </c>
      <c r="CS8" s="666"/>
      <c r="CT8" s="666"/>
      <c r="CU8" s="666"/>
      <c r="CV8" s="666"/>
      <c r="CW8" s="666"/>
      <c r="CX8" s="666"/>
      <c r="CY8" s="667"/>
      <c r="CZ8" s="668">
        <v>30.1</v>
      </c>
      <c r="DA8" s="668"/>
      <c r="DB8" s="668"/>
      <c r="DC8" s="668"/>
      <c r="DD8" s="674">
        <v>4081</v>
      </c>
      <c r="DE8" s="666"/>
      <c r="DF8" s="666"/>
      <c r="DG8" s="666"/>
      <c r="DH8" s="666"/>
      <c r="DI8" s="666"/>
      <c r="DJ8" s="666"/>
      <c r="DK8" s="666"/>
      <c r="DL8" s="666"/>
      <c r="DM8" s="666"/>
      <c r="DN8" s="666"/>
      <c r="DO8" s="666"/>
      <c r="DP8" s="667"/>
      <c r="DQ8" s="674">
        <v>2343080</v>
      </c>
      <c r="DR8" s="666"/>
      <c r="DS8" s="666"/>
      <c r="DT8" s="666"/>
      <c r="DU8" s="666"/>
      <c r="DV8" s="666"/>
      <c r="DW8" s="666"/>
      <c r="DX8" s="666"/>
      <c r="DY8" s="666"/>
      <c r="DZ8" s="666"/>
      <c r="EA8" s="666"/>
      <c r="EB8" s="666"/>
      <c r="EC8" s="675"/>
    </row>
    <row r="9" spans="2:143" ht="11.25" customHeight="1" x14ac:dyDescent="0.15">
      <c r="B9" s="662" t="s">
        <v>237</v>
      </c>
      <c r="C9" s="663"/>
      <c r="D9" s="663"/>
      <c r="E9" s="663"/>
      <c r="F9" s="663"/>
      <c r="G9" s="663"/>
      <c r="H9" s="663"/>
      <c r="I9" s="663"/>
      <c r="J9" s="663"/>
      <c r="K9" s="663"/>
      <c r="L9" s="663"/>
      <c r="M9" s="663"/>
      <c r="N9" s="663"/>
      <c r="O9" s="663"/>
      <c r="P9" s="663"/>
      <c r="Q9" s="664"/>
      <c r="R9" s="665">
        <v>9974</v>
      </c>
      <c r="S9" s="666"/>
      <c r="T9" s="666"/>
      <c r="U9" s="666"/>
      <c r="V9" s="666"/>
      <c r="W9" s="666"/>
      <c r="X9" s="666"/>
      <c r="Y9" s="667"/>
      <c r="Z9" s="668">
        <v>0</v>
      </c>
      <c r="AA9" s="668"/>
      <c r="AB9" s="668"/>
      <c r="AC9" s="668"/>
      <c r="AD9" s="669">
        <v>9974</v>
      </c>
      <c r="AE9" s="669"/>
      <c r="AF9" s="669"/>
      <c r="AG9" s="669"/>
      <c r="AH9" s="669"/>
      <c r="AI9" s="669"/>
      <c r="AJ9" s="669"/>
      <c r="AK9" s="669"/>
      <c r="AL9" s="670">
        <v>0.1</v>
      </c>
      <c r="AM9" s="671"/>
      <c r="AN9" s="671"/>
      <c r="AO9" s="672"/>
      <c r="AP9" s="662" t="s">
        <v>238</v>
      </c>
      <c r="AQ9" s="663"/>
      <c r="AR9" s="663"/>
      <c r="AS9" s="663"/>
      <c r="AT9" s="663"/>
      <c r="AU9" s="663"/>
      <c r="AV9" s="663"/>
      <c r="AW9" s="663"/>
      <c r="AX9" s="663"/>
      <c r="AY9" s="663"/>
      <c r="AZ9" s="663"/>
      <c r="BA9" s="663"/>
      <c r="BB9" s="663"/>
      <c r="BC9" s="663"/>
      <c r="BD9" s="663"/>
      <c r="BE9" s="663"/>
      <c r="BF9" s="664"/>
      <c r="BG9" s="665">
        <v>711406</v>
      </c>
      <c r="BH9" s="666"/>
      <c r="BI9" s="666"/>
      <c r="BJ9" s="666"/>
      <c r="BK9" s="666"/>
      <c r="BL9" s="666"/>
      <c r="BM9" s="666"/>
      <c r="BN9" s="667"/>
      <c r="BO9" s="668">
        <v>14.1</v>
      </c>
      <c r="BP9" s="668"/>
      <c r="BQ9" s="668"/>
      <c r="BR9" s="668"/>
      <c r="BS9" s="669" t="s">
        <v>127</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1736916</v>
      </c>
      <c r="CS9" s="666"/>
      <c r="CT9" s="666"/>
      <c r="CU9" s="666"/>
      <c r="CV9" s="666"/>
      <c r="CW9" s="666"/>
      <c r="CX9" s="666"/>
      <c r="CY9" s="667"/>
      <c r="CZ9" s="668">
        <v>8.9</v>
      </c>
      <c r="DA9" s="668"/>
      <c r="DB9" s="668"/>
      <c r="DC9" s="668"/>
      <c r="DD9" s="674">
        <v>42370</v>
      </c>
      <c r="DE9" s="666"/>
      <c r="DF9" s="666"/>
      <c r="DG9" s="666"/>
      <c r="DH9" s="666"/>
      <c r="DI9" s="666"/>
      <c r="DJ9" s="666"/>
      <c r="DK9" s="666"/>
      <c r="DL9" s="666"/>
      <c r="DM9" s="666"/>
      <c r="DN9" s="666"/>
      <c r="DO9" s="666"/>
      <c r="DP9" s="667"/>
      <c r="DQ9" s="674">
        <v>1392720</v>
      </c>
      <c r="DR9" s="666"/>
      <c r="DS9" s="666"/>
      <c r="DT9" s="666"/>
      <c r="DU9" s="666"/>
      <c r="DV9" s="666"/>
      <c r="DW9" s="666"/>
      <c r="DX9" s="666"/>
      <c r="DY9" s="666"/>
      <c r="DZ9" s="666"/>
      <c r="EA9" s="666"/>
      <c r="EB9" s="666"/>
      <c r="EC9" s="675"/>
    </row>
    <row r="10" spans="2:143" ht="11.25" customHeight="1" x14ac:dyDescent="0.15">
      <c r="B10" s="662" t="s">
        <v>240</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241</v>
      </c>
      <c r="AQ10" s="663"/>
      <c r="AR10" s="663"/>
      <c r="AS10" s="663"/>
      <c r="AT10" s="663"/>
      <c r="AU10" s="663"/>
      <c r="AV10" s="663"/>
      <c r="AW10" s="663"/>
      <c r="AX10" s="663"/>
      <c r="AY10" s="663"/>
      <c r="AZ10" s="663"/>
      <c r="BA10" s="663"/>
      <c r="BB10" s="663"/>
      <c r="BC10" s="663"/>
      <c r="BD10" s="663"/>
      <c r="BE10" s="663"/>
      <c r="BF10" s="664"/>
      <c r="BG10" s="665">
        <v>57416</v>
      </c>
      <c r="BH10" s="666"/>
      <c r="BI10" s="666"/>
      <c r="BJ10" s="666"/>
      <c r="BK10" s="666"/>
      <c r="BL10" s="666"/>
      <c r="BM10" s="666"/>
      <c r="BN10" s="667"/>
      <c r="BO10" s="668">
        <v>1.1000000000000001</v>
      </c>
      <c r="BP10" s="668"/>
      <c r="BQ10" s="668"/>
      <c r="BR10" s="668"/>
      <c r="BS10" s="669" t="s">
        <v>127</v>
      </c>
      <c r="BT10" s="669"/>
      <c r="BU10" s="669"/>
      <c r="BV10" s="669"/>
      <c r="BW10" s="669"/>
      <c r="BX10" s="669"/>
      <c r="BY10" s="669"/>
      <c r="BZ10" s="669"/>
      <c r="CA10" s="669"/>
      <c r="CB10" s="673"/>
      <c r="CD10" s="680" t="s">
        <v>242</v>
      </c>
      <c r="CE10" s="681"/>
      <c r="CF10" s="681"/>
      <c r="CG10" s="681"/>
      <c r="CH10" s="681"/>
      <c r="CI10" s="681"/>
      <c r="CJ10" s="681"/>
      <c r="CK10" s="681"/>
      <c r="CL10" s="681"/>
      <c r="CM10" s="681"/>
      <c r="CN10" s="681"/>
      <c r="CO10" s="681"/>
      <c r="CP10" s="681"/>
      <c r="CQ10" s="682"/>
      <c r="CR10" s="665">
        <v>13113</v>
      </c>
      <c r="CS10" s="666"/>
      <c r="CT10" s="666"/>
      <c r="CU10" s="666"/>
      <c r="CV10" s="666"/>
      <c r="CW10" s="666"/>
      <c r="CX10" s="666"/>
      <c r="CY10" s="667"/>
      <c r="CZ10" s="668">
        <v>0.1</v>
      </c>
      <c r="DA10" s="668"/>
      <c r="DB10" s="668"/>
      <c r="DC10" s="668"/>
      <c r="DD10" s="674" t="s">
        <v>127</v>
      </c>
      <c r="DE10" s="666"/>
      <c r="DF10" s="666"/>
      <c r="DG10" s="666"/>
      <c r="DH10" s="666"/>
      <c r="DI10" s="666"/>
      <c r="DJ10" s="666"/>
      <c r="DK10" s="666"/>
      <c r="DL10" s="666"/>
      <c r="DM10" s="666"/>
      <c r="DN10" s="666"/>
      <c r="DO10" s="666"/>
      <c r="DP10" s="667"/>
      <c r="DQ10" s="674">
        <v>13113</v>
      </c>
      <c r="DR10" s="666"/>
      <c r="DS10" s="666"/>
      <c r="DT10" s="666"/>
      <c r="DU10" s="666"/>
      <c r="DV10" s="666"/>
      <c r="DW10" s="666"/>
      <c r="DX10" s="666"/>
      <c r="DY10" s="666"/>
      <c r="DZ10" s="666"/>
      <c r="EA10" s="666"/>
      <c r="EB10" s="666"/>
      <c r="EC10" s="675"/>
    </row>
    <row r="11" spans="2:143" ht="11.25" customHeight="1" x14ac:dyDescent="0.15">
      <c r="B11" s="662" t="s">
        <v>243</v>
      </c>
      <c r="C11" s="663"/>
      <c r="D11" s="663"/>
      <c r="E11" s="663"/>
      <c r="F11" s="663"/>
      <c r="G11" s="663"/>
      <c r="H11" s="663"/>
      <c r="I11" s="663"/>
      <c r="J11" s="663"/>
      <c r="K11" s="663"/>
      <c r="L11" s="663"/>
      <c r="M11" s="663"/>
      <c r="N11" s="663"/>
      <c r="O11" s="663"/>
      <c r="P11" s="663"/>
      <c r="Q11" s="664"/>
      <c r="R11" s="665">
        <v>530939</v>
      </c>
      <c r="S11" s="666"/>
      <c r="T11" s="666"/>
      <c r="U11" s="666"/>
      <c r="V11" s="666"/>
      <c r="W11" s="666"/>
      <c r="X11" s="666"/>
      <c r="Y11" s="667"/>
      <c r="Z11" s="670">
        <v>2.6</v>
      </c>
      <c r="AA11" s="671"/>
      <c r="AB11" s="671"/>
      <c r="AC11" s="683"/>
      <c r="AD11" s="674">
        <v>530939</v>
      </c>
      <c r="AE11" s="666"/>
      <c r="AF11" s="666"/>
      <c r="AG11" s="666"/>
      <c r="AH11" s="666"/>
      <c r="AI11" s="666"/>
      <c r="AJ11" s="666"/>
      <c r="AK11" s="667"/>
      <c r="AL11" s="670">
        <v>5.6</v>
      </c>
      <c r="AM11" s="671"/>
      <c r="AN11" s="671"/>
      <c r="AO11" s="672"/>
      <c r="AP11" s="662" t="s">
        <v>244</v>
      </c>
      <c r="AQ11" s="663"/>
      <c r="AR11" s="663"/>
      <c r="AS11" s="663"/>
      <c r="AT11" s="663"/>
      <c r="AU11" s="663"/>
      <c r="AV11" s="663"/>
      <c r="AW11" s="663"/>
      <c r="AX11" s="663"/>
      <c r="AY11" s="663"/>
      <c r="AZ11" s="663"/>
      <c r="BA11" s="663"/>
      <c r="BB11" s="663"/>
      <c r="BC11" s="663"/>
      <c r="BD11" s="663"/>
      <c r="BE11" s="663"/>
      <c r="BF11" s="664"/>
      <c r="BG11" s="665">
        <v>118517</v>
      </c>
      <c r="BH11" s="666"/>
      <c r="BI11" s="666"/>
      <c r="BJ11" s="666"/>
      <c r="BK11" s="666"/>
      <c r="BL11" s="666"/>
      <c r="BM11" s="666"/>
      <c r="BN11" s="667"/>
      <c r="BO11" s="668">
        <v>2.4</v>
      </c>
      <c r="BP11" s="668"/>
      <c r="BQ11" s="668"/>
      <c r="BR11" s="668"/>
      <c r="BS11" s="669">
        <v>33786</v>
      </c>
      <c r="BT11" s="669"/>
      <c r="BU11" s="669"/>
      <c r="BV11" s="669"/>
      <c r="BW11" s="669"/>
      <c r="BX11" s="669"/>
      <c r="BY11" s="669"/>
      <c r="BZ11" s="669"/>
      <c r="CA11" s="669"/>
      <c r="CB11" s="673"/>
      <c r="CD11" s="680" t="s">
        <v>245</v>
      </c>
      <c r="CE11" s="681"/>
      <c r="CF11" s="681"/>
      <c r="CG11" s="681"/>
      <c r="CH11" s="681"/>
      <c r="CI11" s="681"/>
      <c r="CJ11" s="681"/>
      <c r="CK11" s="681"/>
      <c r="CL11" s="681"/>
      <c r="CM11" s="681"/>
      <c r="CN11" s="681"/>
      <c r="CO11" s="681"/>
      <c r="CP11" s="681"/>
      <c r="CQ11" s="682"/>
      <c r="CR11" s="665">
        <v>950624</v>
      </c>
      <c r="CS11" s="666"/>
      <c r="CT11" s="666"/>
      <c r="CU11" s="666"/>
      <c r="CV11" s="666"/>
      <c r="CW11" s="666"/>
      <c r="CX11" s="666"/>
      <c r="CY11" s="667"/>
      <c r="CZ11" s="668">
        <v>4.9000000000000004</v>
      </c>
      <c r="DA11" s="668"/>
      <c r="DB11" s="668"/>
      <c r="DC11" s="668"/>
      <c r="DD11" s="674">
        <v>196666</v>
      </c>
      <c r="DE11" s="666"/>
      <c r="DF11" s="666"/>
      <c r="DG11" s="666"/>
      <c r="DH11" s="666"/>
      <c r="DI11" s="666"/>
      <c r="DJ11" s="666"/>
      <c r="DK11" s="666"/>
      <c r="DL11" s="666"/>
      <c r="DM11" s="666"/>
      <c r="DN11" s="666"/>
      <c r="DO11" s="666"/>
      <c r="DP11" s="667"/>
      <c r="DQ11" s="674">
        <v>466120</v>
      </c>
      <c r="DR11" s="666"/>
      <c r="DS11" s="666"/>
      <c r="DT11" s="666"/>
      <c r="DU11" s="666"/>
      <c r="DV11" s="666"/>
      <c r="DW11" s="666"/>
      <c r="DX11" s="666"/>
      <c r="DY11" s="666"/>
      <c r="DZ11" s="666"/>
      <c r="EA11" s="666"/>
      <c r="EB11" s="666"/>
      <c r="EC11" s="675"/>
    </row>
    <row r="12" spans="2:143" ht="11.25" customHeight="1" x14ac:dyDescent="0.15">
      <c r="B12" s="662" t="s">
        <v>246</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247</v>
      </c>
      <c r="AQ12" s="663"/>
      <c r="AR12" s="663"/>
      <c r="AS12" s="663"/>
      <c r="AT12" s="663"/>
      <c r="AU12" s="663"/>
      <c r="AV12" s="663"/>
      <c r="AW12" s="663"/>
      <c r="AX12" s="663"/>
      <c r="AY12" s="663"/>
      <c r="AZ12" s="663"/>
      <c r="BA12" s="663"/>
      <c r="BB12" s="663"/>
      <c r="BC12" s="663"/>
      <c r="BD12" s="663"/>
      <c r="BE12" s="663"/>
      <c r="BF12" s="664"/>
      <c r="BG12" s="665">
        <v>3848141</v>
      </c>
      <c r="BH12" s="666"/>
      <c r="BI12" s="666"/>
      <c r="BJ12" s="666"/>
      <c r="BK12" s="666"/>
      <c r="BL12" s="666"/>
      <c r="BM12" s="666"/>
      <c r="BN12" s="667"/>
      <c r="BO12" s="668">
        <v>76.5</v>
      </c>
      <c r="BP12" s="668"/>
      <c r="BQ12" s="668"/>
      <c r="BR12" s="668"/>
      <c r="BS12" s="669" t="s">
        <v>127</v>
      </c>
      <c r="BT12" s="669"/>
      <c r="BU12" s="669"/>
      <c r="BV12" s="669"/>
      <c r="BW12" s="669"/>
      <c r="BX12" s="669"/>
      <c r="BY12" s="669"/>
      <c r="BZ12" s="669"/>
      <c r="CA12" s="669"/>
      <c r="CB12" s="673"/>
      <c r="CD12" s="680" t="s">
        <v>248</v>
      </c>
      <c r="CE12" s="681"/>
      <c r="CF12" s="681"/>
      <c r="CG12" s="681"/>
      <c r="CH12" s="681"/>
      <c r="CI12" s="681"/>
      <c r="CJ12" s="681"/>
      <c r="CK12" s="681"/>
      <c r="CL12" s="681"/>
      <c r="CM12" s="681"/>
      <c r="CN12" s="681"/>
      <c r="CO12" s="681"/>
      <c r="CP12" s="681"/>
      <c r="CQ12" s="682"/>
      <c r="CR12" s="665">
        <v>1013113</v>
      </c>
      <c r="CS12" s="666"/>
      <c r="CT12" s="666"/>
      <c r="CU12" s="666"/>
      <c r="CV12" s="666"/>
      <c r="CW12" s="666"/>
      <c r="CX12" s="666"/>
      <c r="CY12" s="667"/>
      <c r="CZ12" s="668">
        <v>5.2</v>
      </c>
      <c r="DA12" s="668"/>
      <c r="DB12" s="668"/>
      <c r="DC12" s="668"/>
      <c r="DD12" s="674">
        <v>96622</v>
      </c>
      <c r="DE12" s="666"/>
      <c r="DF12" s="666"/>
      <c r="DG12" s="666"/>
      <c r="DH12" s="666"/>
      <c r="DI12" s="666"/>
      <c r="DJ12" s="666"/>
      <c r="DK12" s="666"/>
      <c r="DL12" s="666"/>
      <c r="DM12" s="666"/>
      <c r="DN12" s="666"/>
      <c r="DO12" s="666"/>
      <c r="DP12" s="667"/>
      <c r="DQ12" s="674">
        <v>518733</v>
      </c>
      <c r="DR12" s="666"/>
      <c r="DS12" s="666"/>
      <c r="DT12" s="666"/>
      <c r="DU12" s="666"/>
      <c r="DV12" s="666"/>
      <c r="DW12" s="666"/>
      <c r="DX12" s="666"/>
      <c r="DY12" s="666"/>
      <c r="DZ12" s="666"/>
      <c r="EA12" s="666"/>
      <c r="EB12" s="666"/>
      <c r="EC12" s="675"/>
    </row>
    <row r="13" spans="2:143" ht="11.25" customHeight="1" x14ac:dyDescent="0.15">
      <c r="B13" s="662" t="s">
        <v>249</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250</v>
      </c>
      <c r="AQ13" s="663"/>
      <c r="AR13" s="663"/>
      <c r="AS13" s="663"/>
      <c r="AT13" s="663"/>
      <c r="AU13" s="663"/>
      <c r="AV13" s="663"/>
      <c r="AW13" s="663"/>
      <c r="AX13" s="663"/>
      <c r="AY13" s="663"/>
      <c r="AZ13" s="663"/>
      <c r="BA13" s="663"/>
      <c r="BB13" s="663"/>
      <c r="BC13" s="663"/>
      <c r="BD13" s="663"/>
      <c r="BE13" s="663"/>
      <c r="BF13" s="664"/>
      <c r="BG13" s="665">
        <v>3752766</v>
      </c>
      <c r="BH13" s="666"/>
      <c r="BI13" s="666"/>
      <c r="BJ13" s="666"/>
      <c r="BK13" s="666"/>
      <c r="BL13" s="666"/>
      <c r="BM13" s="666"/>
      <c r="BN13" s="667"/>
      <c r="BO13" s="668">
        <v>74.599999999999994</v>
      </c>
      <c r="BP13" s="668"/>
      <c r="BQ13" s="668"/>
      <c r="BR13" s="668"/>
      <c r="BS13" s="669" t="s">
        <v>127</v>
      </c>
      <c r="BT13" s="669"/>
      <c r="BU13" s="669"/>
      <c r="BV13" s="669"/>
      <c r="BW13" s="669"/>
      <c r="BX13" s="669"/>
      <c r="BY13" s="669"/>
      <c r="BZ13" s="669"/>
      <c r="CA13" s="669"/>
      <c r="CB13" s="673"/>
      <c r="CD13" s="680" t="s">
        <v>251</v>
      </c>
      <c r="CE13" s="681"/>
      <c r="CF13" s="681"/>
      <c r="CG13" s="681"/>
      <c r="CH13" s="681"/>
      <c r="CI13" s="681"/>
      <c r="CJ13" s="681"/>
      <c r="CK13" s="681"/>
      <c r="CL13" s="681"/>
      <c r="CM13" s="681"/>
      <c r="CN13" s="681"/>
      <c r="CO13" s="681"/>
      <c r="CP13" s="681"/>
      <c r="CQ13" s="682"/>
      <c r="CR13" s="665">
        <v>1235269</v>
      </c>
      <c r="CS13" s="666"/>
      <c r="CT13" s="666"/>
      <c r="CU13" s="666"/>
      <c r="CV13" s="666"/>
      <c r="CW13" s="666"/>
      <c r="CX13" s="666"/>
      <c r="CY13" s="667"/>
      <c r="CZ13" s="668">
        <v>6.3</v>
      </c>
      <c r="DA13" s="668"/>
      <c r="DB13" s="668"/>
      <c r="DC13" s="668"/>
      <c r="DD13" s="674">
        <v>740659</v>
      </c>
      <c r="DE13" s="666"/>
      <c r="DF13" s="666"/>
      <c r="DG13" s="666"/>
      <c r="DH13" s="666"/>
      <c r="DI13" s="666"/>
      <c r="DJ13" s="666"/>
      <c r="DK13" s="666"/>
      <c r="DL13" s="666"/>
      <c r="DM13" s="666"/>
      <c r="DN13" s="666"/>
      <c r="DO13" s="666"/>
      <c r="DP13" s="667"/>
      <c r="DQ13" s="674">
        <v>565074</v>
      </c>
      <c r="DR13" s="666"/>
      <c r="DS13" s="666"/>
      <c r="DT13" s="666"/>
      <c r="DU13" s="666"/>
      <c r="DV13" s="666"/>
      <c r="DW13" s="666"/>
      <c r="DX13" s="666"/>
      <c r="DY13" s="666"/>
      <c r="DZ13" s="666"/>
      <c r="EA13" s="666"/>
      <c r="EB13" s="666"/>
      <c r="EC13" s="675"/>
    </row>
    <row r="14" spans="2:143" ht="11.25" customHeight="1" x14ac:dyDescent="0.15">
      <c r="B14" s="662" t="s">
        <v>252</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253</v>
      </c>
      <c r="AQ14" s="663"/>
      <c r="AR14" s="663"/>
      <c r="AS14" s="663"/>
      <c r="AT14" s="663"/>
      <c r="AU14" s="663"/>
      <c r="AV14" s="663"/>
      <c r="AW14" s="663"/>
      <c r="AX14" s="663"/>
      <c r="AY14" s="663"/>
      <c r="AZ14" s="663"/>
      <c r="BA14" s="663"/>
      <c r="BB14" s="663"/>
      <c r="BC14" s="663"/>
      <c r="BD14" s="663"/>
      <c r="BE14" s="663"/>
      <c r="BF14" s="664"/>
      <c r="BG14" s="665">
        <v>97233</v>
      </c>
      <c r="BH14" s="666"/>
      <c r="BI14" s="666"/>
      <c r="BJ14" s="666"/>
      <c r="BK14" s="666"/>
      <c r="BL14" s="666"/>
      <c r="BM14" s="666"/>
      <c r="BN14" s="667"/>
      <c r="BO14" s="668">
        <v>1.9</v>
      </c>
      <c r="BP14" s="668"/>
      <c r="BQ14" s="668"/>
      <c r="BR14" s="668"/>
      <c r="BS14" s="669" t="s">
        <v>127</v>
      </c>
      <c r="BT14" s="669"/>
      <c r="BU14" s="669"/>
      <c r="BV14" s="669"/>
      <c r="BW14" s="669"/>
      <c r="BX14" s="669"/>
      <c r="BY14" s="669"/>
      <c r="BZ14" s="669"/>
      <c r="CA14" s="669"/>
      <c r="CB14" s="673"/>
      <c r="CD14" s="680" t="s">
        <v>254</v>
      </c>
      <c r="CE14" s="681"/>
      <c r="CF14" s="681"/>
      <c r="CG14" s="681"/>
      <c r="CH14" s="681"/>
      <c r="CI14" s="681"/>
      <c r="CJ14" s="681"/>
      <c r="CK14" s="681"/>
      <c r="CL14" s="681"/>
      <c r="CM14" s="681"/>
      <c r="CN14" s="681"/>
      <c r="CO14" s="681"/>
      <c r="CP14" s="681"/>
      <c r="CQ14" s="682"/>
      <c r="CR14" s="665">
        <v>735638</v>
      </c>
      <c r="CS14" s="666"/>
      <c r="CT14" s="666"/>
      <c r="CU14" s="666"/>
      <c r="CV14" s="666"/>
      <c r="CW14" s="666"/>
      <c r="CX14" s="666"/>
      <c r="CY14" s="667"/>
      <c r="CZ14" s="668">
        <v>3.8</v>
      </c>
      <c r="DA14" s="668"/>
      <c r="DB14" s="668"/>
      <c r="DC14" s="668"/>
      <c r="DD14" s="674">
        <v>160212</v>
      </c>
      <c r="DE14" s="666"/>
      <c r="DF14" s="666"/>
      <c r="DG14" s="666"/>
      <c r="DH14" s="666"/>
      <c r="DI14" s="666"/>
      <c r="DJ14" s="666"/>
      <c r="DK14" s="666"/>
      <c r="DL14" s="666"/>
      <c r="DM14" s="666"/>
      <c r="DN14" s="666"/>
      <c r="DO14" s="666"/>
      <c r="DP14" s="667"/>
      <c r="DQ14" s="674">
        <v>604194</v>
      </c>
      <c r="DR14" s="666"/>
      <c r="DS14" s="666"/>
      <c r="DT14" s="666"/>
      <c r="DU14" s="666"/>
      <c r="DV14" s="666"/>
      <c r="DW14" s="666"/>
      <c r="DX14" s="666"/>
      <c r="DY14" s="666"/>
      <c r="DZ14" s="666"/>
      <c r="EA14" s="666"/>
      <c r="EB14" s="666"/>
      <c r="EC14" s="675"/>
    </row>
    <row r="15" spans="2:143" ht="11.25" customHeight="1" x14ac:dyDescent="0.15">
      <c r="B15" s="662" t="s">
        <v>255</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256</v>
      </c>
      <c r="AQ15" s="663"/>
      <c r="AR15" s="663"/>
      <c r="AS15" s="663"/>
      <c r="AT15" s="663"/>
      <c r="AU15" s="663"/>
      <c r="AV15" s="663"/>
      <c r="AW15" s="663"/>
      <c r="AX15" s="663"/>
      <c r="AY15" s="663"/>
      <c r="AZ15" s="663"/>
      <c r="BA15" s="663"/>
      <c r="BB15" s="663"/>
      <c r="BC15" s="663"/>
      <c r="BD15" s="663"/>
      <c r="BE15" s="663"/>
      <c r="BF15" s="664"/>
      <c r="BG15" s="665">
        <v>160713</v>
      </c>
      <c r="BH15" s="666"/>
      <c r="BI15" s="666"/>
      <c r="BJ15" s="666"/>
      <c r="BK15" s="666"/>
      <c r="BL15" s="666"/>
      <c r="BM15" s="666"/>
      <c r="BN15" s="667"/>
      <c r="BO15" s="668">
        <v>3.2</v>
      </c>
      <c r="BP15" s="668"/>
      <c r="BQ15" s="668"/>
      <c r="BR15" s="668"/>
      <c r="BS15" s="669" t="s">
        <v>127</v>
      </c>
      <c r="BT15" s="669"/>
      <c r="BU15" s="669"/>
      <c r="BV15" s="669"/>
      <c r="BW15" s="669"/>
      <c r="BX15" s="669"/>
      <c r="BY15" s="669"/>
      <c r="BZ15" s="669"/>
      <c r="CA15" s="669"/>
      <c r="CB15" s="673"/>
      <c r="CD15" s="680" t="s">
        <v>257</v>
      </c>
      <c r="CE15" s="681"/>
      <c r="CF15" s="681"/>
      <c r="CG15" s="681"/>
      <c r="CH15" s="681"/>
      <c r="CI15" s="681"/>
      <c r="CJ15" s="681"/>
      <c r="CK15" s="681"/>
      <c r="CL15" s="681"/>
      <c r="CM15" s="681"/>
      <c r="CN15" s="681"/>
      <c r="CO15" s="681"/>
      <c r="CP15" s="681"/>
      <c r="CQ15" s="682"/>
      <c r="CR15" s="665">
        <v>1403525</v>
      </c>
      <c r="CS15" s="666"/>
      <c r="CT15" s="666"/>
      <c r="CU15" s="666"/>
      <c r="CV15" s="666"/>
      <c r="CW15" s="666"/>
      <c r="CX15" s="666"/>
      <c r="CY15" s="667"/>
      <c r="CZ15" s="668">
        <v>7.2</v>
      </c>
      <c r="DA15" s="668"/>
      <c r="DB15" s="668"/>
      <c r="DC15" s="668"/>
      <c r="DD15" s="674">
        <v>215364</v>
      </c>
      <c r="DE15" s="666"/>
      <c r="DF15" s="666"/>
      <c r="DG15" s="666"/>
      <c r="DH15" s="666"/>
      <c r="DI15" s="666"/>
      <c r="DJ15" s="666"/>
      <c r="DK15" s="666"/>
      <c r="DL15" s="666"/>
      <c r="DM15" s="666"/>
      <c r="DN15" s="666"/>
      <c r="DO15" s="666"/>
      <c r="DP15" s="667"/>
      <c r="DQ15" s="674">
        <v>958781</v>
      </c>
      <c r="DR15" s="666"/>
      <c r="DS15" s="666"/>
      <c r="DT15" s="666"/>
      <c r="DU15" s="666"/>
      <c r="DV15" s="666"/>
      <c r="DW15" s="666"/>
      <c r="DX15" s="666"/>
      <c r="DY15" s="666"/>
      <c r="DZ15" s="666"/>
      <c r="EA15" s="666"/>
      <c r="EB15" s="666"/>
      <c r="EC15" s="675"/>
    </row>
    <row r="16" spans="2:143" ht="11.25" customHeight="1" x14ac:dyDescent="0.15">
      <c r="B16" s="662" t="s">
        <v>258</v>
      </c>
      <c r="C16" s="663"/>
      <c r="D16" s="663"/>
      <c r="E16" s="663"/>
      <c r="F16" s="663"/>
      <c r="G16" s="663"/>
      <c r="H16" s="663"/>
      <c r="I16" s="663"/>
      <c r="J16" s="663"/>
      <c r="K16" s="663"/>
      <c r="L16" s="663"/>
      <c r="M16" s="663"/>
      <c r="N16" s="663"/>
      <c r="O16" s="663"/>
      <c r="P16" s="663"/>
      <c r="Q16" s="664"/>
      <c r="R16" s="665">
        <v>6858</v>
      </c>
      <c r="S16" s="666"/>
      <c r="T16" s="666"/>
      <c r="U16" s="666"/>
      <c r="V16" s="666"/>
      <c r="W16" s="666"/>
      <c r="X16" s="666"/>
      <c r="Y16" s="667"/>
      <c r="Z16" s="668">
        <v>0</v>
      </c>
      <c r="AA16" s="668"/>
      <c r="AB16" s="668"/>
      <c r="AC16" s="668"/>
      <c r="AD16" s="669">
        <v>6858</v>
      </c>
      <c r="AE16" s="669"/>
      <c r="AF16" s="669"/>
      <c r="AG16" s="669"/>
      <c r="AH16" s="669"/>
      <c r="AI16" s="669"/>
      <c r="AJ16" s="669"/>
      <c r="AK16" s="669"/>
      <c r="AL16" s="670">
        <v>0.1</v>
      </c>
      <c r="AM16" s="671"/>
      <c r="AN16" s="671"/>
      <c r="AO16" s="672"/>
      <c r="AP16" s="662" t="s">
        <v>259</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260</v>
      </c>
      <c r="CE16" s="681"/>
      <c r="CF16" s="681"/>
      <c r="CG16" s="681"/>
      <c r="CH16" s="681"/>
      <c r="CI16" s="681"/>
      <c r="CJ16" s="681"/>
      <c r="CK16" s="681"/>
      <c r="CL16" s="681"/>
      <c r="CM16" s="681"/>
      <c r="CN16" s="681"/>
      <c r="CO16" s="681"/>
      <c r="CP16" s="681"/>
      <c r="CQ16" s="682"/>
      <c r="CR16" s="665">
        <v>572104</v>
      </c>
      <c r="CS16" s="666"/>
      <c r="CT16" s="666"/>
      <c r="CU16" s="666"/>
      <c r="CV16" s="666"/>
      <c r="CW16" s="666"/>
      <c r="CX16" s="666"/>
      <c r="CY16" s="667"/>
      <c r="CZ16" s="668">
        <v>2.9</v>
      </c>
      <c r="DA16" s="668"/>
      <c r="DB16" s="668"/>
      <c r="DC16" s="668"/>
      <c r="DD16" s="674" t="s">
        <v>127</v>
      </c>
      <c r="DE16" s="666"/>
      <c r="DF16" s="666"/>
      <c r="DG16" s="666"/>
      <c r="DH16" s="666"/>
      <c r="DI16" s="666"/>
      <c r="DJ16" s="666"/>
      <c r="DK16" s="666"/>
      <c r="DL16" s="666"/>
      <c r="DM16" s="666"/>
      <c r="DN16" s="666"/>
      <c r="DO16" s="666"/>
      <c r="DP16" s="667"/>
      <c r="DQ16" s="674">
        <v>88720</v>
      </c>
      <c r="DR16" s="666"/>
      <c r="DS16" s="666"/>
      <c r="DT16" s="666"/>
      <c r="DU16" s="666"/>
      <c r="DV16" s="666"/>
      <c r="DW16" s="666"/>
      <c r="DX16" s="666"/>
      <c r="DY16" s="666"/>
      <c r="DZ16" s="666"/>
      <c r="EA16" s="666"/>
      <c r="EB16" s="666"/>
      <c r="EC16" s="675"/>
    </row>
    <row r="17" spans="2:133" ht="11.25" customHeight="1" x14ac:dyDescent="0.15">
      <c r="B17" s="662" t="s">
        <v>261</v>
      </c>
      <c r="C17" s="663"/>
      <c r="D17" s="663"/>
      <c r="E17" s="663"/>
      <c r="F17" s="663"/>
      <c r="G17" s="663"/>
      <c r="H17" s="663"/>
      <c r="I17" s="663"/>
      <c r="J17" s="663"/>
      <c r="K17" s="663"/>
      <c r="L17" s="663"/>
      <c r="M17" s="663"/>
      <c r="N17" s="663"/>
      <c r="O17" s="663"/>
      <c r="P17" s="663"/>
      <c r="Q17" s="664"/>
      <c r="R17" s="665">
        <v>33274</v>
      </c>
      <c r="S17" s="666"/>
      <c r="T17" s="666"/>
      <c r="U17" s="666"/>
      <c r="V17" s="666"/>
      <c r="W17" s="666"/>
      <c r="X17" s="666"/>
      <c r="Y17" s="667"/>
      <c r="Z17" s="668">
        <v>0.2</v>
      </c>
      <c r="AA17" s="668"/>
      <c r="AB17" s="668"/>
      <c r="AC17" s="668"/>
      <c r="AD17" s="669">
        <v>33274</v>
      </c>
      <c r="AE17" s="669"/>
      <c r="AF17" s="669"/>
      <c r="AG17" s="669"/>
      <c r="AH17" s="669"/>
      <c r="AI17" s="669"/>
      <c r="AJ17" s="669"/>
      <c r="AK17" s="669"/>
      <c r="AL17" s="670">
        <v>0.3</v>
      </c>
      <c r="AM17" s="671"/>
      <c r="AN17" s="671"/>
      <c r="AO17" s="672"/>
      <c r="AP17" s="662" t="s">
        <v>262</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263</v>
      </c>
      <c r="CE17" s="681"/>
      <c r="CF17" s="681"/>
      <c r="CG17" s="681"/>
      <c r="CH17" s="681"/>
      <c r="CI17" s="681"/>
      <c r="CJ17" s="681"/>
      <c r="CK17" s="681"/>
      <c r="CL17" s="681"/>
      <c r="CM17" s="681"/>
      <c r="CN17" s="681"/>
      <c r="CO17" s="681"/>
      <c r="CP17" s="681"/>
      <c r="CQ17" s="682"/>
      <c r="CR17" s="665">
        <v>1993721</v>
      </c>
      <c r="CS17" s="666"/>
      <c r="CT17" s="666"/>
      <c r="CU17" s="666"/>
      <c r="CV17" s="666"/>
      <c r="CW17" s="666"/>
      <c r="CX17" s="666"/>
      <c r="CY17" s="667"/>
      <c r="CZ17" s="668">
        <v>10.199999999999999</v>
      </c>
      <c r="DA17" s="668"/>
      <c r="DB17" s="668"/>
      <c r="DC17" s="668"/>
      <c r="DD17" s="674" t="s">
        <v>127</v>
      </c>
      <c r="DE17" s="666"/>
      <c r="DF17" s="666"/>
      <c r="DG17" s="666"/>
      <c r="DH17" s="666"/>
      <c r="DI17" s="666"/>
      <c r="DJ17" s="666"/>
      <c r="DK17" s="666"/>
      <c r="DL17" s="666"/>
      <c r="DM17" s="666"/>
      <c r="DN17" s="666"/>
      <c r="DO17" s="666"/>
      <c r="DP17" s="667"/>
      <c r="DQ17" s="674">
        <v>1872999</v>
      </c>
      <c r="DR17" s="666"/>
      <c r="DS17" s="666"/>
      <c r="DT17" s="666"/>
      <c r="DU17" s="666"/>
      <c r="DV17" s="666"/>
      <c r="DW17" s="666"/>
      <c r="DX17" s="666"/>
      <c r="DY17" s="666"/>
      <c r="DZ17" s="666"/>
      <c r="EA17" s="666"/>
      <c r="EB17" s="666"/>
      <c r="EC17" s="675"/>
    </row>
    <row r="18" spans="2:133" ht="11.25" customHeight="1" x14ac:dyDescent="0.15">
      <c r="B18" s="662" t="s">
        <v>264</v>
      </c>
      <c r="C18" s="663"/>
      <c r="D18" s="663"/>
      <c r="E18" s="663"/>
      <c r="F18" s="663"/>
      <c r="G18" s="663"/>
      <c r="H18" s="663"/>
      <c r="I18" s="663"/>
      <c r="J18" s="663"/>
      <c r="K18" s="663"/>
      <c r="L18" s="663"/>
      <c r="M18" s="663"/>
      <c r="N18" s="663"/>
      <c r="O18" s="663"/>
      <c r="P18" s="663"/>
      <c r="Q18" s="664"/>
      <c r="R18" s="665">
        <v>48677</v>
      </c>
      <c r="S18" s="666"/>
      <c r="T18" s="666"/>
      <c r="U18" s="666"/>
      <c r="V18" s="666"/>
      <c r="W18" s="666"/>
      <c r="X18" s="666"/>
      <c r="Y18" s="667"/>
      <c r="Z18" s="668">
        <v>0.2</v>
      </c>
      <c r="AA18" s="668"/>
      <c r="AB18" s="668"/>
      <c r="AC18" s="668"/>
      <c r="AD18" s="669">
        <v>48677</v>
      </c>
      <c r="AE18" s="669"/>
      <c r="AF18" s="669"/>
      <c r="AG18" s="669"/>
      <c r="AH18" s="669"/>
      <c r="AI18" s="669"/>
      <c r="AJ18" s="669"/>
      <c r="AK18" s="669"/>
      <c r="AL18" s="670">
        <v>0.5</v>
      </c>
      <c r="AM18" s="671"/>
      <c r="AN18" s="671"/>
      <c r="AO18" s="672"/>
      <c r="AP18" s="662" t="s">
        <v>265</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266</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267</v>
      </c>
      <c r="C19" s="663"/>
      <c r="D19" s="663"/>
      <c r="E19" s="663"/>
      <c r="F19" s="663"/>
      <c r="G19" s="663"/>
      <c r="H19" s="663"/>
      <c r="I19" s="663"/>
      <c r="J19" s="663"/>
      <c r="K19" s="663"/>
      <c r="L19" s="663"/>
      <c r="M19" s="663"/>
      <c r="N19" s="663"/>
      <c r="O19" s="663"/>
      <c r="P19" s="663"/>
      <c r="Q19" s="664"/>
      <c r="R19" s="665">
        <v>11336</v>
      </c>
      <c r="S19" s="666"/>
      <c r="T19" s="666"/>
      <c r="U19" s="666"/>
      <c r="V19" s="666"/>
      <c r="W19" s="666"/>
      <c r="X19" s="666"/>
      <c r="Y19" s="667"/>
      <c r="Z19" s="668">
        <v>0.1</v>
      </c>
      <c r="AA19" s="668"/>
      <c r="AB19" s="668"/>
      <c r="AC19" s="668"/>
      <c r="AD19" s="669">
        <v>11336</v>
      </c>
      <c r="AE19" s="669"/>
      <c r="AF19" s="669"/>
      <c r="AG19" s="669"/>
      <c r="AH19" s="669"/>
      <c r="AI19" s="669"/>
      <c r="AJ19" s="669"/>
      <c r="AK19" s="669"/>
      <c r="AL19" s="670">
        <v>0.1</v>
      </c>
      <c r="AM19" s="671"/>
      <c r="AN19" s="671"/>
      <c r="AO19" s="672"/>
      <c r="AP19" s="662" t="s">
        <v>268</v>
      </c>
      <c r="AQ19" s="663"/>
      <c r="AR19" s="663"/>
      <c r="AS19" s="663"/>
      <c r="AT19" s="663"/>
      <c r="AU19" s="663"/>
      <c r="AV19" s="663"/>
      <c r="AW19" s="663"/>
      <c r="AX19" s="663"/>
      <c r="AY19" s="663"/>
      <c r="AZ19" s="663"/>
      <c r="BA19" s="663"/>
      <c r="BB19" s="663"/>
      <c r="BC19" s="663"/>
      <c r="BD19" s="663"/>
      <c r="BE19" s="663"/>
      <c r="BF19" s="664"/>
      <c r="BG19" s="665" t="s">
        <v>127</v>
      </c>
      <c r="BH19" s="666"/>
      <c r="BI19" s="666"/>
      <c r="BJ19" s="666"/>
      <c r="BK19" s="666"/>
      <c r="BL19" s="666"/>
      <c r="BM19" s="666"/>
      <c r="BN19" s="667"/>
      <c r="BO19" s="668" t="s">
        <v>127</v>
      </c>
      <c r="BP19" s="668"/>
      <c r="BQ19" s="668"/>
      <c r="BR19" s="668"/>
      <c r="BS19" s="669" t="s">
        <v>127</v>
      </c>
      <c r="BT19" s="669"/>
      <c r="BU19" s="669"/>
      <c r="BV19" s="669"/>
      <c r="BW19" s="669"/>
      <c r="BX19" s="669"/>
      <c r="BY19" s="669"/>
      <c r="BZ19" s="669"/>
      <c r="CA19" s="669"/>
      <c r="CB19" s="673"/>
      <c r="CD19" s="680" t="s">
        <v>269</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270</v>
      </c>
      <c r="C20" s="663"/>
      <c r="D20" s="663"/>
      <c r="E20" s="663"/>
      <c r="F20" s="663"/>
      <c r="G20" s="663"/>
      <c r="H20" s="663"/>
      <c r="I20" s="663"/>
      <c r="J20" s="663"/>
      <c r="K20" s="663"/>
      <c r="L20" s="663"/>
      <c r="M20" s="663"/>
      <c r="N20" s="663"/>
      <c r="O20" s="663"/>
      <c r="P20" s="663"/>
      <c r="Q20" s="664"/>
      <c r="R20" s="665">
        <v>2245</v>
      </c>
      <c r="S20" s="666"/>
      <c r="T20" s="666"/>
      <c r="U20" s="666"/>
      <c r="V20" s="666"/>
      <c r="W20" s="666"/>
      <c r="X20" s="666"/>
      <c r="Y20" s="667"/>
      <c r="Z20" s="668">
        <v>0</v>
      </c>
      <c r="AA20" s="668"/>
      <c r="AB20" s="668"/>
      <c r="AC20" s="668"/>
      <c r="AD20" s="669">
        <v>2245</v>
      </c>
      <c r="AE20" s="669"/>
      <c r="AF20" s="669"/>
      <c r="AG20" s="669"/>
      <c r="AH20" s="669"/>
      <c r="AI20" s="669"/>
      <c r="AJ20" s="669"/>
      <c r="AK20" s="669"/>
      <c r="AL20" s="670">
        <v>0</v>
      </c>
      <c r="AM20" s="671"/>
      <c r="AN20" s="671"/>
      <c r="AO20" s="672"/>
      <c r="AP20" s="662" t="s">
        <v>271</v>
      </c>
      <c r="AQ20" s="663"/>
      <c r="AR20" s="663"/>
      <c r="AS20" s="663"/>
      <c r="AT20" s="663"/>
      <c r="AU20" s="663"/>
      <c r="AV20" s="663"/>
      <c r="AW20" s="663"/>
      <c r="AX20" s="663"/>
      <c r="AY20" s="663"/>
      <c r="AZ20" s="663"/>
      <c r="BA20" s="663"/>
      <c r="BB20" s="663"/>
      <c r="BC20" s="663"/>
      <c r="BD20" s="663"/>
      <c r="BE20" s="663"/>
      <c r="BF20" s="664"/>
      <c r="BG20" s="665" t="s">
        <v>127</v>
      </c>
      <c r="BH20" s="666"/>
      <c r="BI20" s="666"/>
      <c r="BJ20" s="666"/>
      <c r="BK20" s="666"/>
      <c r="BL20" s="666"/>
      <c r="BM20" s="666"/>
      <c r="BN20" s="667"/>
      <c r="BO20" s="668" t="s">
        <v>127</v>
      </c>
      <c r="BP20" s="668"/>
      <c r="BQ20" s="668"/>
      <c r="BR20" s="668"/>
      <c r="BS20" s="669" t="s">
        <v>127</v>
      </c>
      <c r="BT20" s="669"/>
      <c r="BU20" s="669"/>
      <c r="BV20" s="669"/>
      <c r="BW20" s="669"/>
      <c r="BX20" s="669"/>
      <c r="BY20" s="669"/>
      <c r="BZ20" s="669"/>
      <c r="CA20" s="669"/>
      <c r="CB20" s="673"/>
      <c r="CD20" s="680" t="s">
        <v>272</v>
      </c>
      <c r="CE20" s="681"/>
      <c r="CF20" s="681"/>
      <c r="CG20" s="681"/>
      <c r="CH20" s="681"/>
      <c r="CI20" s="681"/>
      <c r="CJ20" s="681"/>
      <c r="CK20" s="681"/>
      <c r="CL20" s="681"/>
      <c r="CM20" s="681"/>
      <c r="CN20" s="681"/>
      <c r="CO20" s="681"/>
      <c r="CP20" s="681"/>
      <c r="CQ20" s="682"/>
      <c r="CR20" s="665">
        <v>19570524</v>
      </c>
      <c r="CS20" s="666"/>
      <c r="CT20" s="666"/>
      <c r="CU20" s="666"/>
      <c r="CV20" s="666"/>
      <c r="CW20" s="666"/>
      <c r="CX20" s="666"/>
      <c r="CY20" s="667"/>
      <c r="CZ20" s="668">
        <v>100</v>
      </c>
      <c r="DA20" s="668"/>
      <c r="DB20" s="668"/>
      <c r="DC20" s="668"/>
      <c r="DD20" s="674">
        <v>1530434</v>
      </c>
      <c r="DE20" s="666"/>
      <c r="DF20" s="666"/>
      <c r="DG20" s="666"/>
      <c r="DH20" s="666"/>
      <c r="DI20" s="666"/>
      <c r="DJ20" s="666"/>
      <c r="DK20" s="666"/>
      <c r="DL20" s="666"/>
      <c r="DM20" s="666"/>
      <c r="DN20" s="666"/>
      <c r="DO20" s="666"/>
      <c r="DP20" s="667"/>
      <c r="DQ20" s="674">
        <v>11616977</v>
      </c>
      <c r="DR20" s="666"/>
      <c r="DS20" s="666"/>
      <c r="DT20" s="666"/>
      <c r="DU20" s="666"/>
      <c r="DV20" s="666"/>
      <c r="DW20" s="666"/>
      <c r="DX20" s="666"/>
      <c r="DY20" s="666"/>
      <c r="DZ20" s="666"/>
      <c r="EA20" s="666"/>
      <c r="EB20" s="666"/>
      <c r="EC20" s="675"/>
    </row>
    <row r="21" spans="2:133" ht="11.25" customHeight="1" x14ac:dyDescent="0.15">
      <c r="B21" s="662" t="s">
        <v>273</v>
      </c>
      <c r="C21" s="663"/>
      <c r="D21" s="663"/>
      <c r="E21" s="663"/>
      <c r="F21" s="663"/>
      <c r="G21" s="663"/>
      <c r="H21" s="663"/>
      <c r="I21" s="663"/>
      <c r="J21" s="663"/>
      <c r="K21" s="663"/>
      <c r="L21" s="663"/>
      <c r="M21" s="663"/>
      <c r="N21" s="663"/>
      <c r="O21" s="663"/>
      <c r="P21" s="663"/>
      <c r="Q21" s="664"/>
      <c r="R21" s="665">
        <v>1141</v>
      </c>
      <c r="S21" s="666"/>
      <c r="T21" s="666"/>
      <c r="U21" s="666"/>
      <c r="V21" s="666"/>
      <c r="W21" s="666"/>
      <c r="X21" s="666"/>
      <c r="Y21" s="667"/>
      <c r="Z21" s="668">
        <v>0</v>
      </c>
      <c r="AA21" s="668"/>
      <c r="AB21" s="668"/>
      <c r="AC21" s="668"/>
      <c r="AD21" s="669">
        <v>1141</v>
      </c>
      <c r="AE21" s="669"/>
      <c r="AF21" s="669"/>
      <c r="AG21" s="669"/>
      <c r="AH21" s="669"/>
      <c r="AI21" s="669"/>
      <c r="AJ21" s="669"/>
      <c r="AK21" s="669"/>
      <c r="AL21" s="670">
        <v>0</v>
      </c>
      <c r="AM21" s="671"/>
      <c r="AN21" s="671"/>
      <c r="AO21" s="672"/>
      <c r="AP21" s="684" t="s">
        <v>274</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127</v>
      </c>
      <c r="BP21" s="668"/>
      <c r="BQ21" s="668"/>
      <c r="BR21" s="668"/>
      <c r="BS21" s="669" t="s">
        <v>127</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275</v>
      </c>
      <c r="C22" s="691"/>
      <c r="D22" s="691"/>
      <c r="E22" s="691"/>
      <c r="F22" s="691"/>
      <c r="G22" s="691"/>
      <c r="H22" s="691"/>
      <c r="I22" s="691"/>
      <c r="J22" s="691"/>
      <c r="K22" s="691"/>
      <c r="L22" s="691"/>
      <c r="M22" s="691"/>
      <c r="N22" s="691"/>
      <c r="O22" s="691"/>
      <c r="P22" s="691"/>
      <c r="Q22" s="692"/>
      <c r="R22" s="665">
        <v>33955</v>
      </c>
      <c r="S22" s="666"/>
      <c r="T22" s="666"/>
      <c r="U22" s="666"/>
      <c r="V22" s="666"/>
      <c r="W22" s="666"/>
      <c r="X22" s="666"/>
      <c r="Y22" s="667"/>
      <c r="Z22" s="668">
        <v>0.2</v>
      </c>
      <c r="AA22" s="668"/>
      <c r="AB22" s="668"/>
      <c r="AC22" s="668"/>
      <c r="AD22" s="669">
        <v>33955</v>
      </c>
      <c r="AE22" s="669"/>
      <c r="AF22" s="669"/>
      <c r="AG22" s="669"/>
      <c r="AH22" s="669"/>
      <c r="AI22" s="669"/>
      <c r="AJ22" s="669"/>
      <c r="AK22" s="669"/>
      <c r="AL22" s="670">
        <v>0.40000000596046448</v>
      </c>
      <c r="AM22" s="671"/>
      <c r="AN22" s="671"/>
      <c r="AO22" s="672"/>
      <c r="AP22" s="684" t="s">
        <v>276</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278</v>
      </c>
      <c r="C23" s="663"/>
      <c r="D23" s="663"/>
      <c r="E23" s="663"/>
      <c r="F23" s="663"/>
      <c r="G23" s="663"/>
      <c r="H23" s="663"/>
      <c r="I23" s="663"/>
      <c r="J23" s="663"/>
      <c r="K23" s="663"/>
      <c r="L23" s="663"/>
      <c r="M23" s="663"/>
      <c r="N23" s="663"/>
      <c r="O23" s="663"/>
      <c r="P23" s="663"/>
      <c r="Q23" s="664"/>
      <c r="R23" s="665">
        <v>4856457</v>
      </c>
      <c r="S23" s="666"/>
      <c r="T23" s="666"/>
      <c r="U23" s="666"/>
      <c r="V23" s="666"/>
      <c r="W23" s="666"/>
      <c r="X23" s="666"/>
      <c r="Y23" s="667"/>
      <c r="Z23" s="668">
        <v>23.7</v>
      </c>
      <c r="AA23" s="668"/>
      <c r="AB23" s="668"/>
      <c r="AC23" s="668"/>
      <c r="AD23" s="669">
        <v>3693336</v>
      </c>
      <c r="AE23" s="669"/>
      <c r="AF23" s="669"/>
      <c r="AG23" s="669"/>
      <c r="AH23" s="669"/>
      <c r="AI23" s="669"/>
      <c r="AJ23" s="669"/>
      <c r="AK23" s="669"/>
      <c r="AL23" s="670">
        <v>38.6</v>
      </c>
      <c r="AM23" s="671"/>
      <c r="AN23" s="671"/>
      <c r="AO23" s="672"/>
      <c r="AP23" s="684" t="s">
        <v>279</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280</v>
      </c>
      <c r="CS23" s="648"/>
      <c r="CT23" s="648"/>
      <c r="CU23" s="648"/>
      <c r="CV23" s="648"/>
      <c r="CW23" s="648"/>
      <c r="CX23" s="648"/>
      <c r="CY23" s="649"/>
      <c r="CZ23" s="647" t="s">
        <v>281</v>
      </c>
      <c r="DA23" s="648"/>
      <c r="DB23" s="648"/>
      <c r="DC23" s="649"/>
      <c r="DD23" s="647" t="s">
        <v>282</v>
      </c>
      <c r="DE23" s="648"/>
      <c r="DF23" s="648"/>
      <c r="DG23" s="648"/>
      <c r="DH23" s="648"/>
      <c r="DI23" s="648"/>
      <c r="DJ23" s="648"/>
      <c r="DK23" s="649"/>
      <c r="DL23" s="699" t="s">
        <v>283</v>
      </c>
      <c r="DM23" s="700"/>
      <c r="DN23" s="700"/>
      <c r="DO23" s="700"/>
      <c r="DP23" s="700"/>
      <c r="DQ23" s="700"/>
      <c r="DR23" s="700"/>
      <c r="DS23" s="700"/>
      <c r="DT23" s="700"/>
      <c r="DU23" s="700"/>
      <c r="DV23" s="701"/>
      <c r="DW23" s="647" t="s">
        <v>284</v>
      </c>
      <c r="DX23" s="648"/>
      <c r="DY23" s="648"/>
      <c r="DZ23" s="648"/>
      <c r="EA23" s="648"/>
      <c r="EB23" s="648"/>
      <c r="EC23" s="649"/>
    </row>
    <row r="24" spans="2:133" ht="11.25" customHeight="1" x14ac:dyDescent="0.15">
      <c r="B24" s="662" t="s">
        <v>285</v>
      </c>
      <c r="C24" s="663"/>
      <c r="D24" s="663"/>
      <c r="E24" s="663"/>
      <c r="F24" s="663"/>
      <c r="G24" s="663"/>
      <c r="H24" s="663"/>
      <c r="I24" s="663"/>
      <c r="J24" s="663"/>
      <c r="K24" s="663"/>
      <c r="L24" s="663"/>
      <c r="M24" s="663"/>
      <c r="N24" s="663"/>
      <c r="O24" s="663"/>
      <c r="P24" s="663"/>
      <c r="Q24" s="664"/>
      <c r="R24" s="665">
        <v>3693336</v>
      </c>
      <c r="S24" s="666"/>
      <c r="T24" s="666"/>
      <c r="U24" s="666"/>
      <c r="V24" s="666"/>
      <c r="W24" s="666"/>
      <c r="X24" s="666"/>
      <c r="Y24" s="667"/>
      <c r="Z24" s="668">
        <v>18.100000000000001</v>
      </c>
      <c r="AA24" s="668"/>
      <c r="AB24" s="668"/>
      <c r="AC24" s="668"/>
      <c r="AD24" s="669">
        <v>3693336</v>
      </c>
      <c r="AE24" s="669"/>
      <c r="AF24" s="669"/>
      <c r="AG24" s="669"/>
      <c r="AH24" s="669"/>
      <c r="AI24" s="669"/>
      <c r="AJ24" s="669"/>
      <c r="AK24" s="669"/>
      <c r="AL24" s="670">
        <v>38.6</v>
      </c>
      <c r="AM24" s="671"/>
      <c r="AN24" s="671"/>
      <c r="AO24" s="672"/>
      <c r="AP24" s="684" t="s">
        <v>286</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287</v>
      </c>
      <c r="CE24" s="677"/>
      <c r="CF24" s="677"/>
      <c r="CG24" s="677"/>
      <c r="CH24" s="677"/>
      <c r="CI24" s="677"/>
      <c r="CJ24" s="677"/>
      <c r="CK24" s="677"/>
      <c r="CL24" s="677"/>
      <c r="CM24" s="677"/>
      <c r="CN24" s="677"/>
      <c r="CO24" s="677"/>
      <c r="CP24" s="677"/>
      <c r="CQ24" s="678"/>
      <c r="CR24" s="654">
        <v>9011911</v>
      </c>
      <c r="CS24" s="655"/>
      <c r="CT24" s="655"/>
      <c r="CU24" s="655"/>
      <c r="CV24" s="655"/>
      <c r="CW24" s="655"/>
      <c r="CX24" s="655"/>
      <c r="CY24" s="656"/>
      <c r="CZ24" s="659">
        <v>46</v>
      </c>
      <c r="DA24" s="660"/>
      <c r="DB24" s="660"/>
      <c r="DC24" s="679"/>
      <c r="DD24" s="702">
        <v>5612485</v>
      </c>
      <c r="DE24" s="655"/>
      <c r="DF24" s="655"/>
      <c r="DG24" s="655"/>
      <c r="DH24" s="655"/>
      <c r="DI24" s="655"/>
      <c r="DJ24" s="655"/>
      <c r="DK24" s="656"/>
      <c r="DL24" s="702">
        <v>5411898</v>
      </c>
      <c r="DM24" s="655"/>
      <c r="DN24" s="655"/>
      <c r="DO24" s="655"/>
      <c r="DP24" s="655"/>
      <c r="DQ24" s="655"/>
      <c r="DR24" s="655"/>
      <c r="DS24" s="655"/>
      <c r="DT24" s="655"/>
      <c r="DU24" s="655"/>
      <c r="DV24" s="656"/>
      <c r="DW24" s="659">
        <v>55</v>
      </c>
      <c r="DX24" s="660"/>
      <c r="DY24" s="660"/>
      <c r="DZ24" s="660"/>
      <c r="EA24" s="660"/>
      <c r="EB24" s="660"/>
      <c r="EC24" s="661"/>
    </row>
    <row r="25" spans="2:133" ht="11.25" customHeight="1" x14ac:dyDescent="0.15">
      <c r="B25" s="662" t="s">
        <v>288</v>
      </c>
      <c r="C25" s="663"/>
      <c r="D25" s="663"/>
      <c r="E25" s="663"/>
      <c r="F25" s="663"/>
      <c r="G25" s="663"/>
      <c r="H25" s="663"/>
      <c r="I25" s="663"/>
      <c r="J25" s="663"/>
      <c r="K25" s="663"/>
      <c r="L25" s="663"/>
      <c r="M25" s="663"/>
      <c r="N25" s="663"/>
      <c r="O25" s="663"/>
      <c r="P25" s="663"/>
      <c r="Q25" s="664"/>
      <c r="R25" s="665">
        <v>1163121</v>
      </c>
      <c r="S25" s="666"/>
      <c r="T25" s="666"/>
      <c r="U25" s="666"/>
      <c r="V25" s="666"/>
      <c r="W25" s="666"/>
      <c r="X25" s="666"/>
      <c r="Y25" s="667"/>
      <c r="Z25" s="668">
        <v>5.7</v>
      </c>
      <c r="AA25" s="668"/>
      <c r="AB25" s="668"/>
      <c r="AC25" s="668"/>
      <c r="AD25" s="669" t="s">
        <v>127</v>
      </c>
      <c r="AE25" s="669"/>
      <c r="AF25" s="669"/>
      <c r="AG25" s="669"/>
      <c r="AH25" s="669"/>
      <c r="AI25" s="669"/>
      <c r="AJ25" s="669"/>
      <c r="AK25" s="669"/>
      <c r="AL25" s="670" t="s">
        <v>127</v>
      </c>
      <c r="AM25" s="671"/>
      <c r="AN25" s="671"/>
      <c r="AO25" s="672"/>
      <c r="AP25" s="684" t="s">
        <v>289</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290</v>
      </c>
      <c r="CE25" s="681"/>
      <c r="CF25" s="681"/>
      <c r="CG25" s="681"/>
      <c r="CH25" s="681"/>
      <c r="CI25" s="681"/>
      <c r="CJ25" s="681"/>
      <c r="CK25" s="681"/>
      <c r="CL25" s="681"/>
      <c r="CM25" s="681"/>
      <c r="CN25" s="681"/>
      <c r="CO25" s="681"/>
      <c r="CP25" s="681"/>
      <c r="CQ25" s="682"/>
      <c r="CR25" s="665">
        <v>3011960</v>
      </c>
      <c r="CS25" s="703"/>
      <c r="CT25" s="703"/>
      <c r="CU25" s="703"/>
      <c r="CV25" s="703"/>
      <c r="CW25" s="703"/>
      <c r="CX25" s="703"/>
      <c r="CY25" s="704"/>
      <c r="CZ25" s="670">
        <v>15.4</v>
      </c>
      <c r="DA25" s="705"/>
      <c r="DB25" s="705"/>
      <c r="DC25" s="708"/>
      <c r="DD25" s="674">
        <v>2764529</v>
      </c>
      <c r="DE25" s="703"/>
      <c r="DF25" s="703"/>
      <c r="DG25" s="703"/>
      <c r="DH25" s="703"/>
      <c r="DI25" s="703"/>
      <c r="DJ25" s="703"/>
      <c r="DK25" s="704"/>
      <c r="DL25" s="674">
        <v>2568537</v>
      </c>
      <c r="DM25" s="703"/>
      <c r="DN25" s="703"/>
      <c r="DO25" s="703"/>
      <c r="DP25" s="703"/>
      <c r="DQ25" s="703"/>
      <c r="DR25" s="703"/>
      <c r="DS25" s="703"/>
      <c r="DT25" s="703"/>
      <c r="DU25" s="703"/>
      <c r="DV25" s="704"/>
      <c r="DW25" s="670">
        <v>26.1</v>
      </c>
      <c r="DX25" s="705"/>
      <c r="DY25" s="705"/>
      <c r="DZ25" s="705"/>
      <c r="EA25" s="705"/>
      <c r="EB25" s="705"/>
      <c r="EC25" s="706"/>
    </row>
    <row r="26" spans="2:133" ht="11.25" customHeight="1" x14ac:dyDescent="0.15">
      <c r="B26" s="662" t="s">
        <v>291</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292</v>
      </c>
      <c r="AQ26" s="707"/>
      <c r="AR26" s="707"/>
      <c r="AS26" s="707"/>
      <c r="AT26" s="707"/>
      <c r="AU26" s="707"/>
      <c r="AV26" s="707"/>
      <c r="AW26" s="707"/>
      <c r="AX26" s="707"/>
      <c r="AY26" s="707"/>
      <c r="AZ26" s="707"/>
      <c r="BA26" s="707"/>
      <c r="BB26" s="707"/>
      <c r="BC26" s="707"/>
      <c r="BD26" s="707"/>
      <c r="BE26" s="707"/>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293</v>
      </c>
      <c r="CE26" s="681"/>
      <c r="CF26" s="681"/>
      <c r="CG26" s="681"/>
      <c r="CH26" s="681"/>
      <c r="CI26" s="681"/>
      <c r="CJ26" s="681"/>
      <c r="CK26" s="681"/>
      <c r="CL26" s="681"/>
      <c r="CM26" s="681"/>
      <c r="CN26" s="681"/>
      <c r="CO26" s="681"/>
      <c r="CP26" s="681"/>
      <c r="CQ26" s="682"/>
      <c r="CR26" s="665">
        <v>1795847</v>
      </c>
      <c r="CS26" s="666"/>
      <c r="CT26" s="666"/>
      <c r="CU26" s="666"/>
      <c r="CV26" s="666"/>
      <c r="CW26" s="666"/>
      <c r="CX26" s="666"/>
      <c r="CY26" s="667"/>
      <c r="CZ26" s="670">
        <v>9.1999999999999993</v>
      </c>
      <c r="DA26" s="705"/>
      <c r="DB26" s="705"/>
      <c r="DC26" s="708"/>
      <c r="DD26" s="674">
        <v>1686862</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x14ac:dyDescent="0.15">
      <c r="B27" s="662" t="s">
        <v>294</v>
      </c>
      <c r="C27" s="663"/>
      <c r="D27" s="663"/>
      <c r="E27" s="663"/>
      <c r="F27" s="663"/>
      <c r="G27" s="663"/>
      <c r="H27" s="663"/>
      <c r="I27" s="663"/>
      <c r="J27" s="663"/>
      <c r="K27" s="663"/>
      <c r="L27" s="663"/>
      <c r="M27" s="663"/>
      <c r="N27" s="663"/>
      <c r="O27" s="663"/>
      <c r="P27" s="663"/>
      <c r="Q27" s="664"/>
      <c r="R27" s="665">
        <v>10722560</v>
      </c>
      <c r="S27" s="666"/>
      <c r="T27" s="666"/>
      <c r="U27" s="666"/>
      <c r="V27" s="666"/>
      <c r="W27" s="666"/>
      <c r="X27" s="666"/>
      <c r="Y27" s="667"/>
      <c r="Z27" s="668">
        <v>52.4</v>
      </c>
      <c r="AA27" s="668"/>
      <c r="AB27" s="668"/>
      <c r="AC27" s="668"/>
      <c r="AD27" s="669">
        <v>9559439</v>
      </c>
      <c r="AE27" s="669"/>
      <c r="AF27" s="669"/>
      <c r="AG27" s="669"/>
      <c r="AH27" s="669"/>
      <c r="AI27" s="669"/>
      <c r="AJ27" s="669"/>
      <c r="AK27" s="669"/>
      <c r="AL27" s="670">
        <v>100</v>
      </c>
      <c r="AM27" s="671"/>
      <c r="AN27" s="671"/>
      <c r="AO27" s="672"/>
      <c r="AP27" s="662" t="s">
        <v>295</v>
      </c>
      <c r="AQ27" s="663"/>
      <c r="AR27" s="663"/>
      <c r="AS27" s="663"/>
      <c r="AT27" s="663"/>
      <c r="AU27" s="663"/>
      <c r="AV27" s="663"/>
      <c r="AW27" s="663"/>
      <c r="AX27" s="663"/>
      <c r="AY27" s="663"/>
      <c r="AZ27" s="663"/>
      <c r="BA27" s="663"/>
      <c r="BB27" s="663"/>
      <c r="BC27" s="663"/>
      <c r="BD27" s="663"/>
      <c r="BE27" s="663"/>
      <c r="BF27" s="664"/>
      <c r="BG27" s="665">
        <v>5030226</v>
      </c>
      <c r="BH27" s="666"/>
      <c r="BI27" s="666"/>
      <c r="BJ27" s="666"/>
      <c r="BK27" s="666"/>
      <c r="BL27" s="666"/>
      <c r="BM27" s="666"/>
      <c r="BN27" s="667"/>
      <c r="BO27" s="668">
        <v>100</v>
      </c>
      <c r="BP27" s="668"/>
      <c r="BQ27" s="668"/>
      <c r="BR27" s="668"/>
      <c r="BS27" s="669">
        <v>33786</v>
      </c>
      <c r="BT27" s="669"/>
      <c r="BU27" s="669"/>
      <c r="BV27" s="669"/>
      <c r="BW27" s="669"/>
      <c r="BX27" s="669"/>
      <c r="BY27" s="669"/>
      <c r="BZ27" s="669"/>
      <c r="CA27" s="669"/>
      <c r="CB27" s="673"/>
      <c r="CD27" s="680" t="s">
        <v>296</v>
      </c>
      <c r="CE27" s="681"/>
      <c r="CF27" s="681"/>
      <c r="CG27" s="681"/>
      <c r="CH27" s="681"/>
      <c r="CI27" s="681"/>
      <c r="CJ27" s="681"/>
      <c r="CK27" s="681"/>
      <c r="CL27" s="681"/>
      <c r="CM27" s="681"/>
      <c r="CN27" s="681"/>
      <c r="CO27" s="681"/>
      <c r="CP27" s="681"/>
      <c r="CQ27" s="682"/>
      <c r="CR27" s="665">
        <v>4006230</v>
      </c>
      <c r="CS27" s="703"/>
      <c r="CT27" s="703"/>
      <c r="CU27" s="703"/>
      <c r="CV27" s="703"/>
      <c r="CW27" s="703"/>
      <c r="CX27" s="703"/>
      <c r="CY27" s="704"/>
      <c r="CZ27" s="670">
        <v>20.5</v>
      </c>
      <c r="DA27" s="705"/>
      <c r="DB27" s="705"/>
      <c r="DC27" s="708"/>
      <c r="DD27" s="674">
        <v>974957</v>
      </c>
      <c r="DE27" s="703"/>
      <c r="DF27" s="703"/>
      <c r="DG27" s="703"/>
      <c r="DH27" s="703"/>
      <c r="DI27" s="703"/>
      <c r="DJ27" s="703"/>
      <c r="DK27" s="704"/>
      <c r="DL27" s="674">
        <v>972831</v>
      </c>
      <c r="DM27" s="703"/>
      <c r="DN27" s="703"/>
      <c r="DO27" s="703"/>
      <c r="DP27" s="703"/>
      <c r="DQ27" s="703"/>
      <c r="DR27" s="703"/>
      <c r="DS27" s="703"/>
      <c r="DT27" s="703"/>
      <c r="DU27" s="703"/>
      <c r="DV27" s="704"/>
      <c r="DW27" s="670">
        <v>9.9</v>
      </c>
      <c r="DX27" s="705"/>
      <c r="DY27" s="705"/>
      <c r="DZ27" s="705"/>
      <c r="EA27" s="705"/>
      <c r="EB27" s="705"/>
      <c r="EC27" s="706"/>
    </row>
    <row r="28" spans="2:133" ht="11.25" customHeight="1" x14ac:dyDescent="0.15">
      <c r="B28" s="662" t="s">
        <v>297</v>
      </c>
      <c r="C28" s="663"/>
      <c r="D28" s="663"/>
      <c r="E28" s="663"/>
      <c r="F28" s="663"/>
      <c r="G28" s="663"/>
      <c r="H28" s="663"/>
      <c r="I28" s="663"/>
      <c r="J28" s="663"/>
      <c r="K28" s="663"/>
      <c r="L28" s="663"/>
      <c r="M28" s="663"/>
      <c r="N28" s="663"/>
      <c r="O28" s="663"/>
      <c r="P28" s="663"/>
      <c r="Q28" s="664"/>
      <c r="R28" s="665">
        <v>2217</v>
      </c>
      <c r="S28" s="666"/>
      <c r="T28" s="666"/>
      <c r="U28" s="666"/>
      <c r="V28" s="666"/>
      <c r="W28" s="666"/>
      <c r="X28" s="666"/>
      <c r="Y28" s="667"/>
      <c r="Z28" s="668">
        <v>0</v>
      </c>
      <c r="AA28" s="668"/>
      <c r="AB28" s="668"/>
      <c r="AC28" s="668"/>
      <c r="AD28" s="669">
        <v>2217</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298</v>
      </c>
      <c r="CE28" s="681"/>
      <c r="CF28" s="681"/>
      <c r="CG28" s="681"/>
      <c r="CH28" s="681"/>
      <c r="CI28" s="681"/>
      <c r="CJ28" s="681"/>
      <c r="CK28" s="681"/>
      <c r="CL28" s="681"/>
      <c r="CM28" s="681"/>
      <c r="CN28" s="681"/>
      <c r="CO28" s="681"/>
      <c r="CP28" s="681"/>
      <c r="CQ28" s="682"/>
      <c r="CR28" s="665">
        <v>1993721</v>
      </c>
      <c r="CS28" s="666"/>
      <c r="CT28" s="666"/>
      <c r="CU28" s="666"/>
      <c r="CV28" s="666"/>
      <c r="CW28" s="666"/>
      <c r="CX28" s="666"/>
      <c r="CY28" s="667"/>
      <c r="CZ28" s="670">
        <v>10.199999999999999</v>
      </c>
      <c r="DA28" s="705"/>
      <c r="DB28" s="705"/>
      <c r="DC28" s="708"/>
      <c r="DD28" s="674">
        <v>1872999</v>
      </c>
      <c r="DE28" s="666"/>
      <c r="DF28" s="666"/>
      <c r="DG28" s="666"/>
      <c r="DH28" s="666"/>
      <c r="DI28" s="666"/>
      <c r="DJ28" s="666"/>
      <c r="DK28" s="667"/>
      <c r="DL28" s="674">
        <v>1870530</v>
      </c>
      <c r="DM28" s="666"/>
      <c r="DN28" s="666"/>
      <c r="DO28" s="666"/>
      <c r="DP28" s="666"/>
      <c r="DQ28" s="666"/>
      <c r="DR28" s="666"/>
      <c r="DS28" s="666"/>
      <c r="DT28" s="666"/>
      <c r="DU28" s="666"/>
      <c r="DV28" s="667"/>
      <c r="DW28" s="670">
        <v>19</v>
      </c>
      <c r="DX28" s="705"/>
      <c r="DY28" s="705"/>
      <c r="DZ28" s="705"/>
      <c r="EA28" s="705"/>
      <c r="EB28" s="705"/>
      <c r="EC28" s="706"/>
    </row>
    <row r="29" spans="2:133" ht="11.25" customHeight="1" x14ac:dyDescent="0.15">
      <c r="B29" s="662" t="s">
        <v>299</v>
      </c>
      <c r="C29" s="663"/>
      <c r="D29" s="663"/>
      <c r="E29" s="663"/>
      <c r="F29" s="663"/>
      <c r="G29" s="663"/>
      <c r="H29" s="663"/>
      <c r="I29" s="663"/>
      <c r="J29" s="663"/>
      <c r="K29" s="663"/>
      <c r="L29" s="663"/>
      <c r="M29" s="663"/>
      <c r="N29" s="663"/>
      <c r="O29" s="663"/>
      <c r="P29" s="663"/>
      <c r="Q29" s="664"/>
      <c r="R29" s="665">
        <v>57895</v>
      </c>
      <c r="S29" s="666"/>
      <c r="T29" s="666"/>
      <c r="U29" s="666"/>
      <c r="V29" s="666"/>
      <c r="W29" s="666"/>
      <c r="X29" s="666"/>
      <c r="Y29" s="667"/>
      <c r="Z29" s="668">
        <v>0.3</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300</v>
      </c>
      <c r="CE29" s="715"/>
      <c r="CF29" s="680" t="s">
        <v>70</v>
      </c>
      <c r="CG29" s="681"/>
      <c r="CH29" s="681"/>
      <c r="CI29" s="681"/>
      <c r="CJ29" s="681"/>
      <c r="CK29" s="681"/>
      <c r="CL29" s="681"/>
      <c r="CM29" s="681"/>
      <c r="CN29" s="681"/>
      <c r="CO29" s="681"/>
      <c r="CP29" s="681"/>
      <c r="CQ29" s="682"/>
      <c r="CR29" s="665">
        <v>1993721</v>
      </c>
      <c r="CS29" s="703"/>
      <c r="CT29" s="703"/>
      <c r="CU29" s="703"/>
      <c r="CV29" s="703"/>
      <c r="CW29" s="703"/>
      <c r="CX29" s="703"/>
      <c r="CY29" s="704"/>
      <c r="CZ29" s="670">
        <v>10.199999999999999</v>
      </c>
      <c r="DA29" s="705"/>
      <c r="DB29" s="705"/>
      <c r="DC29" s="708"/>
      <c r="DD29" s="674">
        <v>1872999</v>
      </c>
      <c r="DE29" s="703"/>
      <c r="DF29" s="703"/>
      <c r="DG29" s="703"/>
      <c r="DH29" s="703"/>
      <c r="DI29" s="703"/>
      <c r="DJ29" s="703"/>
      <c r="DK29" s="704"/>
      <c r="DL29" s="674">
        <v>1870530</v>
      </c>
      <c r="DM29" s="703"/>
      <c r="DN29" s="703"/>
      <c r="DO29" s="703"/>
      <c r="DP29" s="703"/>
      <c r="DQ29" s="703"/>
      <c r="DR29" s="703"/>
      <c r="DS29" s="703"/>
      <c r="DT29" s="703"/>
      <c r="DU29" s="703"/>
      <c r="DV29" s="704"/>
      <c r="DW29" s="670">
        <v>19</v>
      </c>
      <c r="DX29" s="705"/>
      <c r="DY29" s="705"/>
      <c r="DZ29" s="705"/>
      <c r="EA29" s="705"/>
      <c r="EB29" s="705"/>
      <c r="EC29" s="706"/>
    </row>
    <row r="30" spans="2:133" ht="11.25" customHeight="1" x14ac:dyDescent="0.15">
      <c r="B30" s="662" t="s">
        <v>301</v>
      </c>
      <c r="C30" s="663"/>
      <c r="D30" s="663"/>
      <c r="E30" s="663"/>
      <c r="F30" s="663"/>
      <c r="G30" s="663"/>
      <c r="H30" s="663"/>
      <c r="I30" s="663"/>
      <c r="J30" s="663"/>
      <c r="K30" s="663"/>
      <c r="L30" s="663"/>
      <c r="M30" s="663"/>
      <c r="N30" s="663"/>
      <c r="O30" s="663"/>
      <c r="P30" s="663"/>
      <c r="Q30" s="664"/>
      <c r="R30" s="665">
        <v>249810</v>
      </c>
      <c r="S30" s="666"/>
      <c r="T30" s="666"/>
      <c r="U30" s="666"/>
      <c r="V30" s="666"/>
      <c r="W30" s="666"/>
      <c r="X30" s="666"/>
      <c r="Y30" s="667"/>
      <c r="Z30" s="668">
        <v>1.2</v>
      </c>
      <c r="AA30" s="668"/>
      <c r="AB30" s="668"/>
      <c r="AC30" s="668"/>
      <c r="AD30" s="669" t="s">
        <v>127</v>
      </c>
      <c r="AE30" s="669"/>
      <c r="AF30" s="669"/>
      <c r="AG30" s="669"/>
      <c r="AH30" s="669"/>
      <c r="AI30" s="669"/>
      <c r="AJ30" s="669"/>
      <c r="AK30" s="669"/>
      <c r="AL30" s="670" t="s">
        <v>127</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302</v>
      </c>
      <c r="BH30" s="712"/>
      <c r="BI30" s="712"/>
      <c r="BJ30" s="712"/>
      <c r="BK30" s="712"/>
      <c r="BL30" s="712"/>
      <c r="BM30" s="712"/>
      <c r="BN30" s="712"/>
      <c r="BO30" s="712"/>
      <c r="BP30" s="712"/>
      <c r="BQ30" s="713"/>
      <c r="BR30" s="644" t="s">
        <v>303</v>
      </c>
      <c r="BS30" s="712"/>
      <c r="BT30" s="712"/>
      <c r="BU30" s="712"/>
      <c r="BV30" s="712"/>
      <c r="BW30" s="712"/>
      <c r="BX30" s="712"/>
      <c r="BY30" s="712"/>
      <c r="BZ30" s="712"/>
      <c r="CA30" s="712"/>
      <c r="CB30" s="713"/>
      <c r="CD30" s="716"/>
      <c r="CE30" s="717"/>
      <c r="CF30" s="680" t="s">
        <v>304</v>
      </c>
      <c r="CG30" s="681"/>
      <c r="CH30" s="681"/>
      <c r="CI30" s="681"/>
      <c r="CJ30" s="681"/>
      <c r="CK30" s="681"/>
      <c r="CL30" s="681"/>
      <c r="CM30" s="681"/>
      <c r="CN30" s="681"/>
      <c r="CO30" s="681"/>
      <c r="CP30" s="681"/>
      <c r="CQ30" s="682"/>
      <c r="CR30" s="665">
        <v>1909951</v>
      </c>
      <c r="CS30" s="666"/>
      <c r="CT30" s="666"/>
      <c r="CU30" s="666"/>
      <c r="CV30" s="666"/>
      <c r="CW30" s="666"/>
      <c r="CX30" s="666"/>
      <c r="CY30" s="667"/>
      <c r="CZ30" s="670">
        <v>9.8000000000000007</v>
      </c>
      <c r="DA30" s="705"/>
      <c r="DB30" s="705"/>
      <c r="DC30" s="708"/>
      <c r="DD30" s="674">
        <v>1794447</v>
      </c>
      <c r="DE30" s="666"/>
      <c r="DF30" s="666"/>
      <c r="DG30" s="666"/>
      <c r="DH30" s="666"/>
      <c r="DI30" s="666"/>
      <c r="DJ30" s="666"/>
      <c r="DK30" s="667"/>
      <c r="DL30" s="674">
        <v>1791978</v>
      </c>
      <c r="DM30" s="666"/>
      <c r="DN30" s="666"/>
      <c r="DO30" s="666"/>
      <c r="DP30" s="666"/>
      <c r="DQ30" s="666"/>
      <c r="DR30" s="666"/>
      <c r="DS30" s="666"/>
      <c r="DT30" s="666"/>
      <c r="DU30" s="666"/>
      <c r="DV30" s="667"/>
      <c r="DW30" s="670">
        <v>18.2</v>
      </c>
      <c r="DX30" s="705"/>
      <c r="DY30" s="705"/>
      <c r="DZ30" s="705"/>
      <c r="EA30" s="705"/>
      <c r="EB30" s="705"/>
      <c r="EC30" s="706"/>
    </row>
    <row r="31" spans="2:133" ht="11.25" customHeight="1" x14ac:dyDescent="0.15">
      <c r="B31" s="662" t="s">
        <v>305</v>
      </c>
      <c r="C31" s="663"/>
      <c r="D31" s="663"/>
      <c r="E31" s="663"/>
      <c r="F31" s="663"/>
      <c r="G31" s="663"/>
      <c r="H31" s="663"/>
      <c r="I31" s="663"/>
      <c r="J31" s="663"/>
      <c r="K31" s="663"/>
      <c r="L31" s="663"/>
      <c r="M31" s="663"/>
      <c r="N31" s="663"/>
      <c r="O31" s="663"/>
      <c r="P31" s="663"/>
      <c r="Q31" s="664"/>
      <c r="R31" s="665">
        <v>88513</v>
      </c>
      <c r="S31" s="666"/>
      <c r="T31" s="666"/>
      <c r="U31" s="666"/>
      <c r="V31" s="666"/>
      <c r="W31" s="666"/>
      <c r="X31" s="666"/>
      <c r="Y31" s="667"/>
      <c r="Z31" s="668">
        <v>0.4</v>
      </c>
      <c r="AA31" s="668"/>
      <c r="AB31" s="668"/>
      <c r="AC31" s="668"/>
      <c r="AD31" s="669" t="s">
        <v>127</v>
      </c>
      <c r="AE31" s="669"/>
      <c r="AF31" s="669"/>
      <c r="AG31" s="669"/>
      <c r="AH31" s="669"/>
      <c r="AI31" s="669"/>
      <c r="AJ31" s="669"/>
      <c r="AK31" s="669"/>
      <c r="AL31" s="670" t="s">
        <v>127</v>
      </c>
      <c r="AM31" s="671"/>
      <c r="AN31" s="671"/>
      <c r="AO31" s="672"/>
      <c r="AP31" s="720" t="s">
        <v>306</v>
      </c>
      <c r="AQ31" s="721"/>
      <c r="AR31" s="721"/>
      <c r="AS31" s="721"/>
      <c r="AT31" s="726" t="s">
        <v>307</v>
      </c>
      <c r="AU31" s="360"/>
      <c r="AV31" s="360"/>
      <c r="AW31" s="360"/>
      <c r="AX31" s="651" t="s">
        <v>185</v>
      </c>
      <c r="AY31" s="652"/>
      <c r="AZ31" s="652"/>
      <c r="BA31" s="652"/>
      <c r="BB31" s="652"/>
      <c r="BC31" s="652"/>
      <c r="BD31" s="652"/>
      <c r="BE31" s="652"/>
      <c r="BF31" s="653"/>
      <c r="BG31" s="729">
        <v>99.9</v>
      </c>
      <c r="BH31" s="730"/>
      <c r="BI31" s="730"/>
      <c r="BJ31" s="730"/>
      <c r="BK31" s="730"/>
      <c r="BL31" s="730"/>
      <c r="BM31" s="660">
        <v>99.2</v>
      </c>
      <c r="BN31" s="730"/>
      <c r="BO31" s="730"/>
      <c r="BP31" s="730"/>
      <c r="BQ31" s="731"/>
      <c r="BR31" s="729">
        <v>99.8</v>
      </c>
      <c r="BS31" s="730"/>
      <c r="BT31" s="730"/>
      <c r="BU31" s="730"/>
      <c r="BV31" s="730"/>
      <c r="BW31" s="730"/>
      <c r="BX31" s="660">
        <v>99.1</v>
      </c>
      <c r="BY31" s="730"/>
      <c r="BZ31" s="730"/>
      <c r="CA31" s="730"/>
      <c r="CB31" s="731"/>
      <c r="CD31" s="716"/>
      <c r="CE31" s="717"/>
      <c r="CF31" s="680" t="s">
        <v>308</v>
      </c>
      <c r="CG31" s="681"/>
      <c r="CH31" s="681"/>
      <c r="CI31" s="681"/>
      <c r="CJ31" s="681"/>
      <c r="CK31" s="681"/>
      <c r="CL31" s="681"/>
      <c r="CM31" s="681"/>
      <c r="CN31" s="681"/>
      <c r="CO31" s="681"/>
      <c r="CP31" s="681"/>
      <c r="CQ31" s="682"/>
      <c r="CR31" s="665">
        <v>83770</v>
      </c>
      <c r="CS31" s="703"/>
      <c r="CT31" s="703"/>
      <c r="CU31" s="703"/>
      <c r="CV31" s="703"/>
      <c r="CW31" s="703"/>
      <c r="CX31" s="703"/>
      <c r="CY31" s="704"/>
      <c r="CZ31" s="670">
        <v>0.4</v>
      </c>
      <c r="DA31" s="705"/>
      <c r="DB31" s="705"/>
      <c r="DC31" s="708"/>
      <c r="DD31" s="674">
        <v>78552</v>
      </c>
      <c r="DE31" s="703"/>
      <c r="DF31" s="703"/>
      <c r="DG31" s="703"/>
      <c r="DH31" s="703"/>
      <c r="DI31" s="703"/>
      <c r="DJ31" s="703"/>
      <c r="DK31" s="704"/>
      <c r="DL31" s="674">
        <v>78552</v>
      </c>
      <c r="DM31" s="703"/>
      <c r="DN31" s="703"/>
      <c r="DO31" s="703"/>
      <c r="DP31" s="703"/>
      <c r="DQ31" s="703"/>
      <c r="DR31" s="703"/>
      <c r="DS31" s="703"/>
      <c r="DT31" s="703"/>
      <c r="DU31" s="703"/>
      <c r="DV31" s="704"/>
      <c r="DW31" s="670">
        <v>0.8</v>
      </c>
      <c r="DX31" s="705"/>
      <c r="DY31" s="705"/>
      <c r="DZ31" s="705"/>
      <c r="EA31" s="705"/>
      <c r="EB31" s="705"/>
      <c r="EC31" s="706"/>
    </row>
    <row r="32" spans="2:133" ht="11.25" customHeight="1" x14ac:dyDescent="0.15">
      <c r="B32" s="662" t="s">
        <v>309</v>
      </c>
      <c r="C32" s="663"/>
      <c r="D32" s="663"/>
      <c r="E32" s="663"/>
      <c r="F32" s="663"/>
      <c r="G32" s="663"/>
      <c r="H32" s="663"/>
      <c r="I32" s="663"/>
      <c r="J32" s="663"/>
      <c r="K32" s="663"/>
      <c r="L32" s="663"/>
      <c r="M32" s="663"/>
      <c r="N32" s="663"/>
      <c r="O32" s="663"/>
      <c r="P32" s="663"/>
      <c r="Q32" s="664"/>
      <c r="R32" s="665">
        <v>3712580</v>
      </c>
      <c r="S32" s="666"/>
      <c r="T32" s="666"/>
      <c r="U32" s="666"/>
      <c r="V32" s="666"/>
      <c r="W32" s="666"/>
      <c r="X32" s="666"/>
      <c r="Y32" s="667"/>
      <c r="Z32" s="668">
        <v>18.100000000000001</v>
      </c>
      <c r="AA32" s="668"/>
      <c r="AB32" s="668"/>
      <c r="AC32" s="668"/>
      <c r="AD32" s="669" t="s">
        <v>127</v>
      </c>
      <c r="AE32" s="669"/>
      <c r="AF32" s="669"/>
      <c r="AG32" s="669"/>
      <c r="AH32" s="669"/>
      <c r="AI32" s="669"/>
      <c r="AJ32" s="669"/>
      <c r="AK32" s="669"/>
      <c r="AL32" s="670" t="s">
        <v>127</v>
      </c>
      <c r="AM32" s="671"/>
      <c r="AN32" s="671"/>
      <c r="AO32" s="672"/>
      <c r="AP32" s="722"/>
      <c r="AQ32" s="723"/>
      <c r="AR32" s="723"/>
      <c r="AS32" s="723"/>
      <c r="AT32" s="727"/>
      <c r="AU32" s="361" t="s">
        <v>310</v>
      </c>
      <c r="AV32" s="361"/>
      <c r="AW32" s="361"/>
      <c r="AX32" s="662" t="s">
        <v>311</v>
      </c>
      <c r="AY32" s="663"/>
      <c r="AZ32" s="663"/>
      <c r="BA32" s="663"/>
      <c r="BB32" s="663"/>
      <c r="BC32" s="663"/>
      <c r="BD32" s="663"/>
      <c r="BE32" s="663"/>
      <c r="BF32" s="664"/>
      <c r="BG32" s="732">
        <v>99.6</v>
      </c>
      <c r="BH32" s="703"/>
      <c r="BI32" s="703"/>
      <c r="BJ32" s="703"/>
      <c r="BK32" s="703"/>
      <c r="BL32" s="703"/>
      <c r="BM32" s="671">
        <v>98.2</v>
      </c>
      <c r="BN32" s="733"/>
      <c r="BO32" s="733"/>
      <c r="BP32" s="733"/>
      <c r="BQ32" s="734"/>
      <c r="BR32" s="732">
        <v>99.5</v>
      </c>
      <c r="BS32" s="703"/>
      <c r="BT32" s="703"/>
      <c r="BU32" s="703"/>
      <c r="BV32" s="703"/>
      <c r="BW32" s="703"/>
      <c r="BX32" s="671">
        <v>97.8</v>
      </c>
      <c r="BY32" s="733"/>
      <c r="BZ32" s="733"/>
      <c r="CA32" s="733"/>
      <c r="CB32" s="734"/>
      <c r="CD32" s="718"/>
      <c r="CE32" s="719"/>
      <c r="CF32" s="680" t="s">
        <v>312</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5"/>
      <c r="DB32" s="705"/>
      <c r="DC32" s="708"/>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5"/>
      <c r="DY32" s="705"/>
      <c r="DZ32" s="705"/>
      <c r="EA32" s="705"/>
      <c r="EB32" s="705"/>
      <c r="EC32" s="706"/>
    </row>
    <row r="33" spans="2:133" ht="11.25" customHeight="1" x14ac:dyDescent="0.15">
      <c r="B33" s="690" t="s">
        <v>313</v>
      </c>
      <c r="C33" s="691"/>
      <c r="D33" s="691"/>
      <c r="E33" s="691"/>
      <c r="F33" s="691"/>
      <c r="G33" s="691"/>
      <c r="H33" s="691"/>
      <c r="I33" s="691"/>
      <c r="J33" s="691"/>
      <c r="K33" s="691"/>
      <c r="L33" s="691"/>
      <c r="M33" s="691"/>
      <c r="N33" s="691"/>
      <c r="O33" s="691"/>
      <c r="P33" s="691"/>
      <c r="Q33" s="692"/>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4"/>
      <c r="AQ33" s="725"/>
      <c r="AR33" s="725"/>
      <c r="AS33" s="725"/>
      <c r="AT33" s="728"/>
      <c r="AU33" s="362"/>
      <c r="AV33" s="362"/>
      <c r="AW33" s="362"/>
      <c r="AX33" s="709" t="s">
        <v>314</v>
      </c>
      <c r="AY33" s="710"/>
      <c r="AZ33" s="710"/>
      <c r="BA33" s="710"/>
      <c r="BB33" s="710"/>
      <c r="BC33" s="710"/>
      <c r="BD33" s="710"/>
      <c r="BE33" s="710"/>
      <c r="BF33" s="711"/>
      <c r="BG33" s="735">
        <v>99.9</v>
      </c>
      <c r="BH33" s="736"/>
      <c r="BI33" s="736"/>
      <c r="BJ33" s="736"/>
      <c r="BK33" s="736"/>
      <c r="BL33" s="736"/>
      <c r="BM33" s="737">
        <v>99.5</v>
      </c>
      <c r="BN33" s="736"/>
      <c r="BO33" s="736"/>
      <c r="BP33" s="736"/>
      <c r="BQ33" s="738"/>
      <c r="BR33" s="735">
        <v>99.9</v>
      </c>
      <c r="BS33" s="736"/>
      <c r="BT33" s="736"/>
      <c r="BU33" s="736"/>
      <c r="BV33" s="736"/>
      <c r="BW33" s="736"/>
      <c r="BX33" s="737">
        <v>99.4</v>
      </c>
      <c r="BY33" s="736"/>
      <c r="BZ33" s="736"/>
      <c r="CA33" s="736"/>
      <c r="CB33" s="738"/>
      <c r="CD33" s="680" t="s">
        <v>315</v>
      </c>
      <c r="CE33" s="681"/>
      <c r="CF33" s="681"/>
      <c r="CG33" s="681"/>
      <c r="CH33" s="681"/>
      <c r="CI33" s="681"/>
      <c r="CJ33" s="681"/>
      <c r="CK33" s="681"/>
      <c r="CL33" s="681"/>
      <c r="CM33" s="681"/>
      <c r="CN33" s="681"/>
      <c r="CO33" s="681"/>
      <c r="CP33" s="681"/>
      <c r="CQ33" s="682"/>
      <c r="CR33" s="665">
        <v>8456075</v>
      </c>
      <c r="CS33" s="703"/>
      <c r="CT33" s="703"/>
      <c r="CU33" s="703"/>
      <c r="CV33" s="703"/>
      <c r="CW33" s="703"/>
      <c r="CX33" s="703"/>
      <c r="CY33" s="704"/>
      <c r="CZ33" s="670">
        <v>43.2</v>
      </c>
      <c r="DA33" s="705"/>
      <c r="DB33" s="705"/>
      <c r="DC33" s="708"/>
      <c r="DD33" s="674">
        <v>5483432</v>
      </c>
      <c r="DE33" s="703"/>
      <c r="DF33" s="703"/>
      <c r="DG33" s="703"/>
      <c r="DH33" s="703"/>
      <c r="DI33" s="703"/>
      <c r="DJ33" s="703"/>
      <c r="DK33" s="704"/>
      <c r="DL33" s="674">
        <v>3148656</v>
      </c>
      <c r="DM33" s="703"/>
      <c r="DN33" s="703"/>
      <c r="DO33" s="703"/>
      <c r="DP33" s="703"/>
      <c r="DQ33" s="703"/>
      <c r="DR33" s="703"/>
      <c r="DS33" s="703"/>
      <c r="DT33" s="703"/>
      <c r="DU33" s="703"/>
      <c r="DV33" s="704"/>
      <c r="DW33" s="670">
        <v>32</v>
      </c>
      <c r="DX33" s="705"/>
      <c r="DY33" s="705"/>
      <c r="DZ33" s="705"/>
      <c r="EA33" s="705"/>
      <c r="EB33" s="705"/>
      <c r="EC33" s="706"/>
    </row>
    <row r="34" spans="2:133" ht="11.25" customHeight="1" x14ac:dyDescent="0.15">
      <c r="B34" s="662" t="s">
        <v>316</v>
      </c>
      <c r="C34" s="663"/>
      <c r="D34" s="663"/>
      <c r="E34" s="663"/>
      <c r="F34" s="663"/>
      <c r="G34" s="663"/>
      <c r="H34" s="663"/>
      <c r="I34" s="663"/>
      <c r="J34" s="663"/>
      <c r="K34" s="663"/>
      <c r="L34" s="663"/>
      <c r="M34" s="663"/>
      <c r="N34" s="663"/>
      <c r="O34" s="663"/>
      <c r="P34" s="663"/>
      <c r="Q34" s="664"/>
      <c r="R34" s="665">
        <v>1620254</v>
      </c>
      <c r="S34" s="666"/>
      <c r="T34" s="666"/>
      <c r="U34" s="666"/>
      <c r="V34" s="666"/>
      <c r="W34" s="666"/>
      <c r="X34" s="666"/>
      <c r="Y34" s="667"/>
      <c r="Z34" s="668">
        <v>7.9</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317</v>
      </c>
      <c r="CE34" s="681"/>
      <c r="CF34" s="681"/>
      <c r="CG34" s="681"/>
      <c r="CH34" s="681"/>
      <c r="CI34" s="681"/>
      <c r="CJ34" s="681"/>
      <c r="CK34" s="681"/>
      <c r="CL34" s="681"/>
      <c r="CM34" s="681"/>
      <c r="CN34" s="681"/>
      <c r="CO34" s="681"/>
      <c r="CP34" s="681"/>
      <c r="CQ34" s="682"/>
      <c r="CR34" s="665">
        <v>2581095</v>
      </c>
      <c r="CS34" s="666"/>
      <c r="CT34" s="666"/>
      <c r="CU34" s="666"/>
      <c r="CV34" s="666"/>
      <c r="CW34" s="666"/>
      <c r="CX34" s="666"/>
      <c r="CY34" s="667"/>
      <c r="CZ34" s="670">
        <v>13.2</v>
      </c>
      <c r="DA34" s="705"/>
      <c r="DB34" s="705"/>
      <c r="DC34" s="708"/>
      <c r="DD34" s="674">
        <v>1239055</v>
      </c>
      <c r="DE34" s="666"/>
      <c r="DF34" s="666"/>
      <c r="DG34" s="666"/>
      <c r="DH34" s="666"/>
      <c r="DI34" s="666"/>
      <c r="DJ34" s="666"/>
      <c r="DK34" s="667"/>
      <c r="DL34" s="674">
        <v>896892</v>
      </c>
      <c r="DM34" s="666"/>
      <c r="DN34" s="666"/>
      <c r="DO34" s="666"/>
      <c r="DP34" s="666"/>
      <c r="DQ34" s="666"/>
      <c r="DR34" s="666"/>
      <c r="DS34" s="666"/>
      <c r="DT34" s="666"/>
      <c r="DU34" s="666"/>
      <c r="DV34" s="667"/>
      <c r="DW34" s="670">
        <v>9.1</v>
      </c>
      <c r="DX34" s="705"/>
      <c r="DY34" s="705"/>
      <c r="DZ34" s="705"/>
      <c r="EA34" s="705"/>
      <c r="EB34" s="705"/>
      <c r="EC34" s="706"/>
    </row>
    <row r="35" spans="2:133" ht="11.25" customHeight="1" x14ac:dyDescent="0.15">
      <c r="B35" s="662" t="s">
        <v>318</v>
      </c>
      <c r="C35" s="663"/>
      <c r="D35" s="663"/>
      <c r="E35" s="663"/>
      <c r="F35" s="663"/>
      <c r="G35" s="663"/>
      <c r="H35" s="663"/>
      <c r="I35" s="663"/>
      <c r="J35" s="663"/>
      <c r="K35" s="663"/>
      <c r="L35" s="663"/>
      <c r="M35" s="663"/>
      <c r="N35" s="663"/>
      <c r="O35" s="663"/>
      <c r="P35" s="663"/>
      <c r="Q35" s="664"/>
      <c r="R35" s="665">
        <v>70157</v>
      </c>
      <c r="S35" s="666"/>
      <c r="T35" s="666"/>
      <c r="U35" s="666"/>
      <c r="V35" s="666"/>
      <c r="W35" s="666"/>
      <c r="X35" s="666"/>
      <c r="Y35" s="667"/>
      <c r="Z35" s="668">
        <v>0.3</v>
      </c>
      <c r="AA35" s="668"/>
      <c r="AB35" s="668"/>
      <c r="AC35" s="668"/>
      <c r="AD35" s="669" t="s">
        <v>127</v>
      </c>
      <c r="AE35" s="669"/>
      <c r="AF35" s="669"/>
      <c r="AG35" s="669"/>
      <c r="AH35" s="669"/>
      <c r="AI35" s="669"/>
      <c r="AJ35" s="669"/>
      <c r="AK35" s="669"/>
      <c r="AL35" s="670" t="s">
        <v>127</v>
      </c>
      <c r="AM35" s="671"/>
      <c r="AN35" s="671"/>
      <c r="AO35" s="672"/>
      <c r="AP35" s="218"/>
      <c r="AQ35" s="644" t="s">
        <v>319</v>
      </c>
      <c r="AR35" s="645"/>
      <c r="AS35" s="645"/>
      <c r="AT35" s="645"/>
      <c r="AU35" s="645"/>
      <c r="AV35" s="645"/>
      <c r="AW35" s="645"/>
      <c r="AX35" s="645"/>
      <c r="AY35" s="645"/>
      <c r="AZ35" s="645"/>
      <c r="BA35" s="645"/>
      <c r="BB35" s="645"/>
      <c r="BC35" s="645"/>
      <c r="BD35" s="645"/>
      <c r="BE35" s="645"/>
      <c r="BF35" s="646"/>
      <c r="BG35" s="644" t="s">
        <v>320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321</v>
      </c>
      <c r="CE35" s="681"/>
      <c r="CF35" s="681"/>
      <c r="CG35" s="681"/>
      <c r="CH35" s="681"/>
      <c r="CI35" s="681"/>
      <c r="CJ35" s="681"/>
      <c r="CK35" s="681"/>
      <c r="CL35" s="681"/>
      <c r="CM35" s="681"/>
      <c r="CN35" s="681"/>
      <c r="CO35" s="681"/>
      <c r="CP35" s="681"/>
      <c r="CQ35" s="682"/>
      <c r="CR35" s="665">
        <v>169213</v>
      </c>
      <c r="CS35" s="703"/>
      <c r="CT35" s="703"/>
      <c r="CU35" s="703"/>
      <c r="CV35" s="703"/>
      <c r="CW35" s="703"/>
      <c r="CX35" s="703"/>
      <c r="CY35" s="704"/>
      <c r="CZ35" s="670">
        <v>0.9</v>
      </c>
      <c r="DA35" s="705"/>
      <c r="DB35" s="705"/>
      <c r="DC35" s="708"/>
      <c r="DD35" s="674">
        <v>106032</v>
      </c>
      <c r="DE35" s="703"/>
      <c r="DF35" s="703"/>
      <c r="DG35" s="703"/>
      <c r="DH35" s="703"/>
      <c r="DI35" s="703"/>
      <c r="DJ35" s="703"/>
      <c r="DK35" s="704"/>
      <c r="DL35" s="674">
        <v>98741</v>
      </c>
      <c r="DM35" s="703"/>
      <c r="DN35" s="703"/>
      <c r="DO35" s="703"/>
      <c r="DP35" s="703"/>
      <c r="DQ35" s="703"/>
      <c r="DR35" s="703"/>
      <c r="DS35" s="703"/>
      <c r="DT35" s="703"/>
      <c r="DU35" s="703"/>
      <c r="DV35" s="704"/>
      <c r="DW35" s="670">
        <v>1</v>
      </c>
      <c r="DX35" s="705"/>
      <c r="DY35" s="705"/>
      <c r="DZ35" s="705"/>
      <c r="EA35" s="705"/>
      <c r="EB35" s="705"/>
      <c r="EC35" s="706"/>
    </row>
    <row r="36" spans="2:133" ht="11.25" customHeight="1" x14ac:dyDescent="0.15">
      <c r="B36" s="662" t="s">
        <v>322</v>
      </c>
      <c r="C36" s="663"/>
      <c r="D36" s="663"/>
      <c r="E36" s="663"/>
      <c r="F36" s="663"/>
      <c r="G36" s="663"/>
      <c r="H36" s="663"/>
      <c r="I36" s="663"/>
      <c r="J36" s="663"/>
      <c r="K36" s="663"/>
      <c r="L36" s="663"/>
      <c r="M36" s="663"/>
      <c r="N36" s="663"/>
      <c r="O36" s="663"/>
      <c r="P36" s="663"/>
      <c r="Q36" s="664"/>
      <c r="R36" s="665">
        <v>1141076</v>
      </c>
      <c r="S36" s="666"/>
      <c r="T36" s="666"/>
      <c r="U36" s="666"/>
      <c r="V36" s="666"/>
      <c r="W36" s="666"/>
      <c r="X36" s="666"/>
      <c r="Y36" s="667"/>
      <c r="Z36" s="668">
        <v>5.6</v>
      </c>
      <c r="AA36" s="668"/>
      <c r="AB36" s="668"/>
      <c r="AC36" s="668"/>
      <c r="AD36" s="669" t="s">
        <v>127</v>
      </c>
      <c r="AE36" s="669"/>
      <c r="AF36" s="669"/>
      <c r="AG36" s="669"/>
      <c r="AH36" s="669"/>
      <c r="AI36" s="669"/>
      <c r="AJ36" s="669"/>
      <c r="AK36" s="669"/>
      <c r="AL36" s="670" t="s">
        <v>127</v>
      </c>
      <c r="AM36" s="671"/>
      <c r="AN36" s="671"/>
      <c r="AO36" s="672"/>
      <c r="AP36" s="218"/>
      <c r="AQ36" s="739" t="s">
        <v>323</v>
      </c>
      <c r="AR36" s="740"/>
      <c r="AS36" s="740"/>
      <c r="AT36" s="740"/>
      <c r="AU36" s="740"/>
      <c r="AV36" s="740"/>
      <c r="AW36" s="740"/>
      <c r="AX36" s="740"/>
      <c r="AY36" s="741"/>
      <c r="AZ36" s="654">
        <v>1918045</v>
      </c>
      <c r="BA36" s="655"/>
      <c r="BB36" s="655"/>
      <c r="BC36" s="655"/>
      <c r="BD36" s="655"/>
      <c r="BE36" s="655"/>
      <c r="BF36" s="742"/>
      <c r="BG36" s="676" t="s">
        <v>324</v>
      </c>
      <c r="BH36" s="677"/>
      <c r="BI36" s="677"/>
      <c r="BJ36" s="677"/>
      <c r="BK36" s="677"/>
      <c r="BL36" s="677"/>
      <c r="BM36" s="677"/>
      <c r="BN36" s="677"/>
      <c r="BO36" s="677"/>
      <c r="BP36" s="677"/>
      <c r="BQ36" s="677"/>
      <c r="BR36" s="677"/>
      <c r="BS36" s="677"/>
      <c r="BT36" s="677"/>
      <c r="BU36" s="678"/>
      <c r="BV36" s="654">
        <v>26326</v>
      </c>
      <c r="BW36" s="655"/>
      <c r="BX36" s="655"/>
      <c r="BY36" s="655"/>
      <c r="BZ36" s="655"/>
      <c r="CA36" s="655"/>
      <c r="CB36" s="742"/>
      <c r="CD36" s="680" t="s">
        <v>325</v>
      </c>
      <c r="CE36" s="681"/>
      <c r="CF36" s="681"/>
      <c r="CG36" s="681"/>
      <c r="CH36" s="681"/>
      <c r="CI36" s="681"/>
      <c r="CJ36" s="681"/>
      <c r="CK36" s="681"/>
      <c r="CL36" s="681"/>
      <c r="CM36" s="681"/>
      <c r="CN36" s="681"/>
      <c r="CO36" s="681"/>
      <c r="CP36" s="681"/>
      <c r="CQ36" s="682"/>
      <c r="CR36" s="665">
        <v>2516569</v>
      </c>
      <c r="CS36" s="666"/>
      <c r="CT36" s="666"/>
      <c r="CU36" s="666"/>
      <c r="CV36" s="666"/>
      <c r="CW36" s="666"/>
      <c r="CX36" s="666"/>
      <c r="CY36" s="667"/>
      <c r="CZ36" s="670">
        <v>12.9</v>
      </c>
      <c r="DA36" s="705"/>
      <c r="DB36" s="705"/>
      <c r="DC36" s="708"/>
      <c r="DD36" s="674">
        <v>1934278</v>
      </c>
      <c r="DE36" s="666"/>
      <c r="DF36" s="666"/>
      <c r="DG36" s="666"/>
      <c r="DH36" s="666"/>
      <c r="DI36" s="666"/>
      <c r="DJ36" s="666"/>
      <c r="DK36" s="667"/>
      <c r="DL36" s="674">
        <v>1192910</v>
      </c>
      <c r="DM36" s="666"/>
      <c r="DN36" s="666"/>
      <c r="DO36" s="666"/>
      <c r="DP36" s="666"/>
      <c r="DQ36" s="666"/>
      <c r="DR36" s="666"/>
      <c r="DS36" s="666"/>
      <c r="DT36" s="666"/>
      <c r="DU36" s="666"/>
      <c r="DV36" s="667"/>
      <c r="DW36" s="670">
        <v>12.1</v>
      </c>
      <c r="DX36" s="705"/>
      <c r="DY36" s="705"/>
      <c r="DZ36" s="705"/>
      <c r="EA36" s="705"/>
      <c r="EB36" s="705"/>
      <c r="EC36" s="706"/>
    </row>
    <row r="37" spans="2:133" ht="11.25" customHeight="1" x14ac:dyDescent="0.15">
      <c r="B37" s="662" t="s">
        <v>326</v>
      </c>
      <c r="C37" s="663"/>
      <c r="D37" s="663"/>
      <c r="E37" s="663"/>
      <c r="F37" s="663"/>
      <c r="G37" s="663"/>
      <c r="H37" s="663"/>
      <c r="I37" s="663"/>
      <c r="J37" s="663"/>
      <c r="K37" s="663"/>
      <c r="L37" s="663"/>
      <c r="M37" s="663"/>
      <c r="N37" s="663"/>
      <c r="O37" s="663"/>
      <c r="P37" s="663"/>
      <c r="Q37" s="664"/>
      <c r="R37" s="665">
        <v>718307</v>
      </c>
      <c r="S37" s="666"/>
      <c r="T37" s="666"/>
      <c r="U37" s="666"/>
      <c r="V37" s="666"/>
      <c r="W37" s="666"/>
      <c r="X37" s="666"/>
      <c r="Y37" s="667"/>
      <c r="Z37" s="668">
        <v>3.5</v>
      </c>
      <c r="AA37" s="668"/>
      <c r="AB37" s="668"/>
      <c r="AC37" s="668"/>
      <c r="AD37" s="669" t="s">
        <v>127</v>
      </c>
      <c r="AE37" s="669"/>
      <c r="AF37" s="669"/>
      <c r="AG37" s="669"/>
      <c r="AH37" s="669"/>
      <c r="AI37" s="669"/>
      <c r="AJ37" s="669"/>
      <c r="AK37" s="669"/>
      <c r="AL37" s="670" t="s">
        <v>127</v>
      </c>
      <c r="AM37" s="671"/>
      <c r="AN37" s="671"/>
      <c r="AO37" s="672"/>
      <c r="AQ37" s="743" t="s">
        <v>327</v>
      </c>
      <c r="AR37" s="744"/>
      <c r="AS37" s="744"/>
      <c r="AT37" s="744"/>
      <c r="AU37" s="744"/>
      <c r="AV37" s="744"/>
      <c r="AW37" s="744"/>
      <c r="AX37" s="744"/>
      <c r="AY37" s="745"/>
      <c r="AZ37" s="665">
        <v>311913</v>
      </c>
      <c r="BA37" s="666"/>
      <c r="BB37" s="666"/>
      <c r="BC37" s="666"/>
      <c r="BD37" s="703"/>
      <c r="BE37" s="703"/>
      <c r="BF37" s="734"/>
      <c r="BG37" s="680" t="s">
        <v>328</v>
      </c>
      <c r="BH37" s="681"/>
      <c r="BI37" s="681"/>
      <c r="BJ37" s="681"/>
      <c r="BK37" s="681"/>
      <c r="BL37" s="681"/>
      <c r="BM37" s="681"/>
      <c r="BN37" s="681"/>
      <c r="BO37" s="681"/>
      <c r="BP37" s="681"/>
      <c r="BQ37" s="681"/>
      <c r="BR37" s="681"/>
      <c r="BS37" s="681"/>
      <c r="BT37" s="681"/>
      <c r="BU37" s="682"/>
      <c r="BV37" s="665">
        <v>-6355</v>
      </c>
      <c r="BW37" s="666"/>
      <c r="BX37" s="666"/>
      <c r="BY37" s="666"/>
      <c r="BZ37" s="666"/>
      <c r="CA37" s="666"/>
      <c r="CB37" s="675"/>
      <c r="CD37" s="680" t="s">
        <v>329</v>
      </c>
      <c r="CE37" s="681"/>
      <c r="CF37" s="681"/>
      <c r="CG37" s="681"/>
      <c r="CH37" s="681"/>
      <c r="CI37" s="681"/>
      <c r="CJ37" s="681"/>
      <c r="CK37" s="681"/>
      <c r="CL37" s="681"/>
      <c r="CM37" s="681"/>
      <c r="CN37" s="681"/>
      <c r="CO37" s="681"/>
      <c r="CP37" s="681"/>
      <c r="CQ37" s="682"/>
      <c r="CR37" s="665">
        <v>566909</v>
      </c>
      <c r="CS37" s="703"/>
      <c r="CT37" s="703"/>
      <c r="CU37" s="703"/>
      <c r="CV37" s="703"/>
      <c r="CW37" s="703"/>
      <c r="CX37" s="703"/>
      <c r="CY37" s="704"/>
      <c r="CZ37" s="670">
        <v>2.9</v>
      </c>
      <c r="DA37" s="705"/>
      <c r="DB37" s="705"/>
      <c r="DC37" s="708"/>
      <c r="DD37" s="674">
        <v>566909</v>
      </c>
      <c r="DE37" s="703"/>
      <c r="DF37" s="703"/>
      <c r="DG37" s="703"/>
      <c r="DH37" s="703"/>
      <c r="DI37" s="703"/>
      <c r="DJ37" s="703"/>
      <c r="DK37" s="704"/>
      <c r="DL37" s="674">
        <v>549144</v>
      </c>
      <c r="DM37" s="703"/>
      <c r="DN37" s="703"/>
      <c r="DO37" s="703"/>
      <c r="DP37" s="703"/>
      <c r="DQ37" s="703"/>
      <c r="DR37" s="703"/>
      <c r="DS37" s="703"/>
      <c r="DT37" s="703"/>
      <c r="DU37" s="703"/>
      <c r="DV37" s="704"/>
      <c r="DW37" s="670">
        <v>5.6</v>
      </c>
      <c r="DX37" s="705"/>
      <c r="DY37" s="705"/>
      <c r="DZ37" s="705"/>
      <c r="EA37" s="705"/>
      <c r="EB37" s="705"/>
      <c r="EC37" s="706"/>
    </row>
    <row r="38" spans="2:133" ht="11.25" customHeight="1" x14ac:dyDescent="0.15">
      <c r="B38" s="662" t="s">
        <v>330</v>
      </c>
      <c r="C38" s="663"/>
      <c r="D38" s="663"/>
      <c r="E38" s="663"/>
      <c r="F38" s="663"/>
      <c r="G38" s="663"/>
      <c r="H38" s="663"/>
      <c r="I38" s="663"/>
      <c r="J38" s="663"/>
      <c r="K38" s="663"/>
      <c r="L38" s="663"/>
      <c r="M38" s="663"/>
      <c r="N38" s="663"/>
      <c r="O38" s="663"/>
      <c r="P38" s="663"/>
      <c r="Q38" s="664"/>
      <c r="R38" s="665">
        <v>761863</v>
      </c>
      <c r="S38" s="666"/>
      <c r="T38" s="666"/>
      <c r="U38" s="666"/>
      <c r="V38" s="666"/>
      <c r="W38" s="666"/>
      <c r="X38" s="666"/>
      <c r="Y38" s="667"/>
      <c r="Z38" s="668">
        <v>3.7</v>
      </c>
      <c r="AA38" s="668"/>
      <c r="AB38" s="668"/>
      <c r="AC38" s="668"/>
      <c r="AD38" s="669" t="s">
        <v>127</v>
      </c>
      <c r="AE38" s="669"/>
      <c r="AF38" s="669"/>
      <c r="AG38" s="669"/>
      <c r="AH38" s="669"/>
      <c r="AI38" s="669"/>
      <c r="AJ38" s="669"/>
      <c r="AK38" s="669"/>
      <c r="AL38" s="670" t="s">
        <v>127</v>
      </c>
      <c r="AM38" s="671"/>
      <c r="AN38" s="671"/>
      <c r="AO38" s="672"/>
      <c r="AQ38" s="743" t="s">
        <v>331</v>
      </c>
      <c r="AR38" s="744"/>
      <c r="AS38" s="744"/>
      <c r="AT38" s="744"/>
      <c r="AU38" s="744"/>
      <c r="AV38" s="744"/>
      <c r="AW38" s="744"/>
      <c r="AX38" s="744"/>
      <c r="AY38" s="745"/>
      <c r="AZ38" s="665">
        <v>286710</v>
      </c>
      <c r="BA38" s="666"/>
      <c r="BB38" s="666"/>
      <c r="BC38" s="666"/>
      <c r="BD38" s="703"/>
      <c r="BE38" s="703"/>
      <c r="BF38" s="734"/>
      <c r="BG38" s="680" t="s">
        <v>332</v>
      </c>
      <c r="BH38" s="681"/>
      <c r="BI38" s="681"/>
      <c r="BJ38" s="681"/>
      <c r="BK38" s="681"/>
      <c r="BL38" s="681"/>
      <c r="BM38" s="681"/>
      <c r="BN38" s="681"/>
      <c r="BO38" s="681"/>
      <c r="BP38" s="681"/>
      <c r="BQ38" s="681"/>
      <c r="BR38" s="681"/>
      <c r="BS38" s="681"/>
      <c r="BT38" s="681"/>
      <c r="BU38" s="682"/>
      <c r="BV38" s="665">
        <v>3311</v>
      </c>
      <c r="BW38" s="666"/>
      <c r="BX38" s="666"/>
      <c r="BY38" s="666"/>
      <c r="BZ38" s="666"/>
      <c r="CA38" s="666"/>
      <c r="CB38" s="675"/>
      <c r="CD38" s="680" t="s">
        <v>333</v>
      </c>
      <c r="CE38" s="681"/>
      <c r="CF38" s="681"/>
      <c r="CG38" s="681"/>
      <c r="CH38" s="681"/>
      <c r="CI38" s="681"/>
      <c r="CJ38" s="681"/>
      <c r="CK38" s="681"/>
      <c r="CL38" s="681"/>
      <c r="CM38" s="681"/>
      <c r="CN38" s="681"/>
      <c r="CO38" s="681"/>
      <c r="CP38" s="681"/>
      <c r="CQ38" s="682"/>
      <c r="CR38" s="665">
        <v>1377930</v>
      </c>
      <c r="CS38" s="666"/>
      <c r="CT38" s="666"/>
      <c r="CU38" s="666"/>
      <c r="CV38" s="666"/>
      <c r="CW38" s="666"/>
      <c r="CX38" s="666"/>
      <c r="CY38" s="667"/>
      <c r="CZ38" s="670">
        <v>7</v>
      </c>
      <c r="DA38" s="705"/>
      <c r="DB38" s="705"/>
      <c r="DC38" s="708"/>
      <c r="DD38" s="674">
        <v>1116928</v>
      </c>
      <c r="DE38" s="666"/>
      <c r="DF38" s="666"/>
      <c r="DG38" s="666"/>
      <c r="DH38" s="666"/>
      <c r="DI38" s="666"/>
      <c r="DJ38" s="666"/>
      <c r="DK38" s="667"/>
      <c r="DL38" s="674">
        <v>960113</v>
      </c>
      <c r="DM38" s="666"/>
      <c r="DN38" s="666"/>
      <c r="DO38" s="666"/>
      <c r="DP38" s="666"/>
      <c r="DQ38" s="666"/>
      <c r="DR38" s="666"/>
      <c r="DS38" s="666"/>
      <c r="DT38" s="666"/>
      <c r="DU38" s="666"/>
      <c r="DV38" s="667"/>
      <c r="DW38" s="670">
        <v>9.8000000000000007</v>
      </c>
      <c r="DX38" s="705"/>
      <c r="DY38" s="705"/>
      <c r="DZ38" s="705"/>
      <c r="EA38" s="705"/>
      <c r="EB38" s="705"/>
      <c r="EC38" s="706"/>
    </row>
    <row r="39" spans="2:133" ht="11.25" customHeight="1" x14ac:dyDescent="0.15">
      <c r="B39" s="662" t="s">
        <v>334</v>
      </c>
      <c r="C39" s="663"/>
      <c r="D39" s="663"/>
      <c r="E39" s="663"/>
      <c r="F39" s="663"/>
      <c r="G39" s="663"/>
      <c r="H39" s="663"/>
      <c r="I39" s="663"/>
      <c r="J39" s="663"/>
      <c r="K39" s="663"/>
      <c r="L39" s="663"/>
      <c r="M39" s="663"/>
      <c r="N39" s="663"/>
      <c r="O39" s="663"/>
      <c r="P39" s="663"/>
      <c r="Q39" s="664"/>
      <c r="R39" s="665">
        <v>351610</v>
      </c>
      <c r="S39" s="666"/>
      <c r="T39" s="666"/>
      <c r="U39" s="666"/>
      <c r="V39" s="666"/>
      <c r="W39" s="666"/>
      <c r="X39" s="666"/>
      <c r="Y39" s="667"/>
      <c r="Z39" s="668">
        <v>1.7</v>
      </c>
      <c r="AA39" s="668"/>
      <c r="AB39" s="668"/>
      <c r="AC39" s="668"/>
      <c r="AD39" s="669">
        <v>3</v>
      </c>
      <c r="AE39" s="669"/>
      <c r="AF39" s="669"/>
      <c r="AG39" s="669"/>
      <c r="AH39" s="669"/>
      <c r="AI39" s="669"/>
      <c r="AJ39" s="669"/>
      <c r="AK39" s="669"/>
      <c r="AL39" s="670">
        <v>0</v>
      </c>
      <c r="AM39" s="671"/>
      <c r="AN39" s="671"/>
      <c r="AO39" s="672"/>
      <c r="AQ39" s="743" t="s">
        <v>335</v>
      </c>
      <c r="AR39" s="744"/>
      <c r="AS39" s="744"/>
      <c r="AT39" s="744"/>
      <c r="AU39" s="744"/>
      <c r="AV39" s="744"/>
      <c r="AW39" s="744"/>
      <c r="AX39" s="744"/>
      <c r="AY39" s="745"/>
      <c r="AZ39" s="665">
        <v>45348</v>
      </c>
      <c r="BA39" s="666"/>
      <c r="BB39" s="666"/>
      <c r="BC39" s="666"/>
      <c r="BD39" s="703"/>
      <c r="BE39" s="703"/>
      <c r="BF39" s="734"/>
      <c r="BG39" s="680" t="s">
        <v>336</v>
      </c>
      <c r="BH39" s="681"/>
      <c r="BI39" s="681"/>
      <c r="BJ39" s="681"/>
      <c r="BK39" s="681"/>
      <c r="BL39" s="681"/>
      <c r="BM39" s="681"/>
      <c r="BN39" s="681"/>
      <c r="BO39" s="681"/>
      <c r="BP39" s="681"/>
      <c r="BQ39" s="681"/>
      <c r="BR39" s="681"/>
      <c r="BS39" s="681"/>
      <c r="BT39" s="681"/>
      <c r="BU39" s="682"/>
      <c r="BV39" s="665">
        <v>5244</v>
      </c>
      <c r="BW39" s="666"/>
      <c r="BX39" s="666"/>
      <c r="BY39" s="666"/>
      <c r="BZ39" s="666"/>
      <c r="CA39" s="666"/>
      <c r="CB39" s="675"/>
      <c r="CD39" s="680" t="s">
        <v>337</v>
      </c>
      <c r="CE39" s="681"/>
      <c r="CF39" s="681"/>
      <c r="CG39" s="681"/>
      <c r="CH39" s="681"/>
      <c r="CI39" s="681"/>
      <c r="CJ39" s="681"/>
      <c r="CK39" s="681"/>
      <c r="CL39" s="681"/>
      <c r="CM39" s="681"/>
      <c r="CN39" s="681"/>
      <c r="CO39" s="681"/>
      <c r="CP39" s="681"/>
      <c r="CQ39" s="682"/>
      <c r="CR39" s="665">
        <v>1789591</v>
      </c>
      <c r="CS39" s="703"/>
      <c r="CT39" s="703"/>
      <c r="CU39" s="703"/>
      <c r="CV39" s="703"/>
      <c r="CW39" s="703"/>
      <c r="CX39" s="703"/>
      <c r="CY39" s="704"/>
      <c r="CZ39" s="670">
        <v>9.1</v>
      </c>
      <c r="DA39" s="705"/>
      <c r="DB39" s="705"/>
      <c r="DC39" s="708"/>
      <c r="DD39" s="674">
        <v>1086462</v>
      </c>
      <c r="DE39" s="703"/>
      <c r="DF39" s="703"/>
      <c r="DG39" s="703"/>
      <c r="DH39" s="703"/>
      <c r="DI39" s="703"/>
      <c r="DJ39" s="703"/>
      <c r="DK39" s="704"/>
      <c r="DL39" s="674" t="s">
        <v>127</v>
      </c>
      <c r="DM39" s="703"/>
      <c r="DN39" s="703"/>
      <c r="DO39" s="703"/>
      <c r="DP39" s="703"/>
      <c r="DQ39" s="703"/>
      <c r="DR39" s="703"/>
      <c r="DS39" s="703"/>
      <c r="DT39" s="703"/>
      <c r="DU39" s="703"/>
      <c r="DV39" s="704"/>
      <c r="DW39" s="670" t="s">
        <v>127</v>
      </c>
      <c r="DX39" s="705"/>
      <c r="DY39" s="705"/>
      <c r="DZ39" s="705"/>
      <c r="EA39" s="705"/>
      <c r="EB39" s="705"/>
      <c r="EC39" s="706"/>
    </row>
    <row r="40" spans="2:133" ht="11.25" customHeight="1" x14ac:dyDescent="0.15">
      <c r="B40" s="662" t="s">
        <v>338</v>
      </c>
      <c r="C40" s="663"/>
      <c r="D40" s="663"/>
      <c r="E40" s="663"/>
      <c r="F40" s="663"/>
      <c r="G40" s="663"/>
      <c r="H40" s="663"/>
      <c r="I40" s="663"/>
      <c r="J40" s="663"/>
      <c r="K40" s="663"/>
      <c r="L40" s="663"/>
      <c r="M40" s="663"/>
      <c r="N40" s="663"/>
      <c r="O40" s="663"/>
      <c r="P40" s="663"/>
      <c r="Q40" s="664"/>
      <c r="R40" s="665">
        <v>964300</v>
      </c>
      <c r="S40" s="666"/>
      <c r="T40" s="666"/>
      <c r="U40" s="666"/>
      <c r="V40" s="666"/>
      <c r="W40" s="666"/>
      <c r="X40" s="666"/>
      <c r="Y40" s="667"/>
      <c r="Z40" s="668">
        <v>4.7</v>
      </c>
      <c r="AA40" s="668"/>
      <c r="AB40" s="668"/>
      <c r="AC40" s="668"/>
      <c r="AD40" s="669" t="s">
        <v>127</v>
      </c>
      <c r="AE40" s="669"/>
      <c r="AF40" s="669"/>
      <c r="AG40" s="669"/>
      <c r="AH40" s="669"/>
      <c r="AI40" s="669"/>
      <c r="AJ40" s="669"/>
      <c r="AK40" s="669"/>
      <c r="AL40" s="670" t="s">
        <v>127</v>
      </c>
      <c r="AM40" s="671"/>
      <c r="AN40" s="671"/>
      <c r="AO40" s="672"/>
      <c r="AQ40" s="743" t="s">
        <v>339</v>
      </c>
      <c r="AR40" s="744"/>
      <c r="AS40" s="744"/>
      <c r="AT40" s="744"/>
      <c r="AU40" s="744"/>
      <c r="AV40" s="744"/>
      <c r="AW40" s="744"/>
      <c r="AX40" s="744"/>
      <c r="AY40" s="745"/>
      <c r="AZ40" s="665">
        <v>1038</v>
      </c>
      <c r="BA40" s="666"/>
      <c r="BB40" s="666"/>
      <c r="BC40" s="666"/>
      <c r="BD40" s="703"/>
      <c r="BE40" s="703"/>
      <c r="BF40" s="734"/>
      <c r="BG40" s="746" t="s">
        <v>340</v>
      </c>
      <c r="BH40" s="747"/>
      <c r="BI40" s="747"/>
      <c r="BJ40" s="747"/>
      <c r="BK40" s="747"/>
      <c r="BL40" s="363"/>
      <c r="BM40" s="681" t="s">
        <v>341</v>
      </c>
      <c r="BN40" s="681"/>
      <c r="BO40" s="681"/>
      <c r="BP40" s="681"/>
      <c r="BQ40" s="681"/>
      <c r="BR40" s="681"/>
      <c r="BS40" s="681"/>
      <c r="BT40" s="681"/>
      <c r="BU40" s="682"/>
      <c r="BV40" s="665">
        <v>94</v>
      </c>
      <c r="BW40" s="666"/>
      <c r="BX40" s="666"/>
      <c r="BY40" s="666"/>
      <c r="BZ40" s="666"/>
      <c r="CA40" s="666"/>
      <c r="CB40" s="675"/>
      <c r="CD40" s="680" t="s">
        <v>342</v>
      </c>
      <c r="CE40" s="681"/>
      <c r="CF40" s="681"/>
      <c r="CG40" s="681"/>
      <c r="CH40" s="681"/>
      <c r="CI40" s="681"/>
      <c r="CJ40" s="681"/>
      <c r="CK40" s="681"/>
      <c r="CL40" s="681"/>
      <c r="CM40" s="681"/>
      <c r="CN40" s="681"/>
      <c r="CO40" s="681"/>
      <c r="CP40" s="681"/>
      <c r="CQ40" s="682"/>
      <c r="CR40" s="665">
        <v>21677</v>
      </c>
      <c r="CS40" s="666"/>
      <c r="CT40" s="666"/>
      <c r="CU40" s="666"/>
      <c r="CV40" s="666"/>
      <c r="CW40" s="666"/>
      <c r="CX40" s="666"/>
      <c r="CY40" s="667"/>
      <c r="CZ40" s="670">
        <v>0.1</v>
      </c>
      <c r="DA40" s="705"/>
      <c r="DB40" s="705"/>
      <c r="DC40" s="708"/>
      <c r="DD40" s="674">
        <v>677</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5"/>
      <c r="DY40" s="705"/>
      <c r="DZ40" s="705"/>
      <c r="EA40" s="705"/>
      <c r="EB40" s="705"/>
      <c r="EC40" s="706"/>
    </row>
    <row r="41" spans="2:133" ht="11.25" customHeight="1" x14ac:dyDescent="0.15">
      <c r="B41" s="662" t="s">
        <v>343</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344</v>
      </c>
      <c r="AR41" s="744"/>
      <c r="AS41" s="744"/>
      <c r="AT41" s="744"/>
      <c r="AU41" s="744"/>
      <c r="AV41" s="744"/>
      <c r="AW41" s="744"/>
      <c r="AX41" s="744"/>
      <c r="AY41" s="745"/>
      <c r="AZ41" s="665">
        <v>405950</v>
      </c>
      <c r="BA41" s="666"/>
      <c r="BB41" s="666"/>
      <c r="BC41" s="666"/>
      <c r="BD41" s="703"/>
      <c r="BE41" s="703"/>
      <c r="BF41" s="734"/>
      <c r="BG41" s="746"/>
      <c r="BH41" s="747"/>
      <c r="BI41" s="747"/>
      <c r="BJ41" s="747"/>
      <c r="BK41" s="747"/>
      <c r="BL41" s="363"/>
      <c r="BM41" s="681" t="s">
        <v>345</v>
      </c>
      <c r="BN41" s="681"/>
      <c r="BO41" s="681"/>
      <c r="BP41" s="681"/>
      <c r="BQ41" s="681"/>
      <c r="BR41" s="681"/>
      <c r="BS41" s="681"/>
      <c r="BT41" s="681"/>
      <c r="BU41" s="682"/>
      <c r="BV41" s="665" t="s">
        <v>127</v>
      </c>
      <c r="BW41" s="666"/>
      <c r="BX41" s="666"/>
      <c r="BY41" s="666"/>
      <c r="BZ41" s="666"/>
      <c r="CA41" s="666"/>
      <c r="CB41" s="675"/>
      <c r="CD41" s="680" t="s">
        <v>346</v>
      </c>
      <c r="CE41" s="681"/>
      <c r="CF41" s="681"/>
      <c r="CG41" s="681"/>
      <c r="CH41" s="681"/>
      <c r="CI41" s="681"/>
      <c r="CJ41" s="681"/>
      <c r="CK41" s="681"/>
      <c r="CL41" s="681"/>
      <c r="CM41" s="681"/>
      <c r="CN41" s="681"/>
      <c r="CO41" s="681"/>
      <c r="CP41" s="681"/>
      <c r="CQ41" s="682"/>
      <c r="CR41" s="665" t="s">
        <v>127</v>
      </c>
      <c r="CS41" s="703"/>
      <c r="CT41" s="703"/>
      <c r="CU41" s="703"/>
      <c r="CV41" s="703"/>
      <c r="CW41" s="703"/>
      <c r="CX41" s="703"/>
      <c r="CY41" s="704"/>
      <c r="CZ41" s="670" t="s">
        <v>127</v>
      </c>
      <c r="DA41" s="705"/>
      <c r="DB41" s="705"/>
      <c r="DC41" s="708"/>
      <c r="DD41" s="674" t="s">
        <v>127</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347</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348</v>
      </c>
      <c r="AR42" s="754"/>
      <c r="AS42" s="754"/>
      <c r="AT42" s="754"/>
      <c r="AU42" s="754"/>
      <c r="AV42" s="754"/>
      <c r="AW42" s="754"/>
      <c r="AX42" s="754"/>
      <c r="AY42" s="755"/>
      <c r="AZ42" s="759">
        <v>867086</v>
      </c>
      <c r="BA42" s="760"/>
      <c r="BB42" s="760"/>
      <c r="BC42" s="760"/>
      <c r="BD42" s="736"/>
      <c r="BE42" s="736"/>
      <c r="BF42" s="738"/>
      <c r="BG42" s="748"/>
      <c r="BH42" s="749"/>
      <c r="BI42" s="749"/>
      <c r="BJ42" s="749"/>
      <c r="BK42" s="749"/>
      <c r="BL42" s="364"/>
      <c r="BM42" s="694" t="s">
        <v>349</v>
      </c>
      <c r="BN42" s="694"/>
      <c r="BO42" s="694"/>
      <c r="BP42" s="694"/>
      <c r="BQ42" s="694"/>
      <c r="BR42" s="694"/>
      <c r="BS42" s="694"/>
      <c r="BT42" s="694"/>
      <c r="BU42" s="695"/>
      <c r="BV42" s="759">
        <v>422</v>
      </c>
      <c r="BW42" s="760"/>
      <c r="BX42" s="760"/>
      <c r="BY42" s="760"/>
      <c r="BZ42" s="760"/>
      <c r="CA42" s="760"/>
      <c r="CB42" s="772"/>
      <c r="CD42" s="662" t="s">
        <v>350</v>
      </c>
      <c r="CE42" s="663"/>
      <c r="CF42" s="663"/>
      <c r="CG42" s="663"/>
      <c r="CH42" s="663"/>
      <c r="CI42" s="663"/>
      <c r="CJ42" s="663"/>
      <c r="CK42" s="663"/>
      <c r="CL42" s="663"/>
      <c r="CM42" s="663"/>
      <c r="CN42" s="663"/>
      <c r="CO42" s="663"/>
      <c r="CP42" s="663"/>
      <c r="CQ42" s="664"/>
      <c r="CR42" s="665">
        <v>2102538</v>
      </c>
      <c r="CS42" s="703"/>
      <c r="CT42" s="703"/>
      <c r="CU42" s="703"/>
      <c r="CV42" s="703"/>
      <c r="CW42" s="703"/>
      <c r="CX42" s="703"/>
      <c r="CY42" s="704"/>
      <c r="CZ42" s="670">
        <v>10.7</v>
      </c>
      <c r="DA42" s="705"/>
      <c r="DB42" s="705"/>
      <c r="DC42" s="708"/>
      <c r="DD42" s="674">
        <v>521060</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351</v>
      </c>
      <c r="C43" s="663"/>
      <c r="D43" s="663"/>
      <c r="E43" s="663"/>
      <c r="F43" s="663"/>
      <c r="G43" s="663"/>
      <c r="H43" s="663"/>
      <c r="I43" s="663"/>
      <c r="J43" s="663"/>
      <c r="K43" s="663"/>
      <c r="L43" s="663"/>
      <c r="M43" s="663"/>
      <c r="N43" s="663"/>
      <c r="O43" s="663"/>
      <c r="P43" s="663"/>
      <c r="Q43" s="664"/>
      <c r="R43" s="665">
        <v>279300</v>
      </c>
      <c r="S43" s="666"/>
      <c r="T43" s="666"/>
      <c r="U43" s="666"/>
      <c r="V43" s="666"/>
      <c r="W43" s="666"/>
      <c r="X43" s="666"/>
      <c r="Y43" s="667"/>
      <c r="Z43" s="668">
        <v>1.4</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352</v>
      </c>
      <c r="CE43" s="663"/>
      <c r="CF43" s="663"/>
      <c r="CG43" s="663"/>
      <c r="CH43" s="663"/>
      <c r="CI43" s="663"/>
      <c r="CJ43" s="663"/>
      <c r="CK43" s="663"/>
      <c r="CL43" s="663"/>
      <c r="CM43" s="663"/>
      <c r="CN43" s="663"/>
      <c r="CO43" s="663"/>
      <c r="CP43" s="663"/>
      <c r="CQ43" s="664"/>
      <c r="CR43" s="665">
        <v>155788</v>
      </c>
      <c r="CS43" s="703"/>
      <c r="CT43" s="703"/>
      <c r="CU43" s="703"/>
      <c r="CV43" s="703"/>
      <c r="CW43" s="703"/>
      <c r="CX43" s="703"/>
      <c r="CY43" s="704"/>
      <c r="CZ43" s="670">
        <v>0.8</v>
      </c>
      <c r="DA43" s="705"/>
      <c r="DB43" s="705"/>
      <c r="DC43" s="708"/>
      <c r="DD43" s="674">
        <v>154302</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353</v>
      </c>
      <c r="C44" s="710"/>
      <c r="D44" s="710"/>
      <c r="E44" s="710"/>
      <c r="F44" s="710"/>
      <c r="G44" s="710"/>
      <c r="H44" s="710"/>
      <c r="I44" s="710"/>
      <c r="J44" s="710"/>
      <c r="K44" s="710"/>
      <c r="L44" s="710"/>
      <c r="M44" s="710"/>
      <c r="N44" s="710"/>
      <c r="O44" s="710"/>
      <c r="P44" s="710"/>
      <c r="Q44" s="711"/>
      <c r="R44" s="759">
        <v>20461142</v>
      </c>
      <c r="S44" s="760"/>
      <c r="T44" s="760"/>
      <c r="U44" s="760"/>
      <c r="V44" s="760"/>
      <c r="W44" s="760"/>
      <c r="X44" s="760"/>
      <c r="Y44" s="761"/>
      <c r="Z44" s="762">
        <v>100</v>
      </c>
      <c r="AA44" s="762"/>
      <c r="AB44" s="762"/>
      <c r="AC44" s="762"/>
      <c r="AD44" s="763">
        <v>9561659</v>
      </c>
      <c r="AE44" s="763"/>
      <c r="AF44" s="763"/>
      <c r="AG44" s="763"/>
      <c r="AH44" s="763"/>
      <c r="AI44" s="763"/>
      <c r="AJ44" s="763"/>
      <c r="AK44" s="763"/>
      <c r="AL44" s="764">
        <v>100</v>
      </c>
      <c r="AM44" s="737"/>
      <c r="AN44" s="737"/>
      <c r="AO44" s="765"/>
      <c r="CD44" s="766" t="s">
        <v>300</v>
      </c>
      <c r="CE44" s="767"/>
      <c r="CF44" s="662" t="s">
        <v>354</v>
      </c>
      <c r="CG44" s="663"/>
      <c r="CH44" s="663"/>
      <c r="CI44" s="663"/>
      <c r="CJ44" s="663"/>
      <c r="CK44" s="663"/>
      <c r="CL44" s="663"/>
      <c r="CM44" s="663"/>
      <c r="CN44" s="663"/>
      <c r="CO44" s="663"/>
      <c r="CP44" s="663"/>
      <c r="CQ44" s="664"/>
      <c r="CR44" s="665">
        <v>1530434</v>
      </c>
      <c r="CS44" s="666"/>
      <c r="CT44" s="666"/>
      <c r="CU44" s="666"/>
      <c r="CV44" s="666"/>
      <c r="CW44" s="666"/>
      <c r="CX44" s="666"/>
      <c r="CY44" s="667"/>
      <c r="CZ44" s="670">
        <v>7.8</v>
      </c>
      <c r="DA44" s="671"/>
      <c r="DB44" s="671"/>
      <c r="DC44" s="683"/>
      <c r="DD44" s="674">
        <v>432340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355</v>
      </c>
      <c r="CG45" s="663"/>
      <c r="CH45" s="663"/>
      <c r="CI45" s="663"/>
      <c r="CJ45" s="663"/>
      <c r="CK45" s="663"/>
      <c r="CL45" s="663"/>
      <c r="CM45" s="663"/>
      <c r="CN45" s="663"/>
      <c r="CO45" s="663"/>
      <c r="CP45" s="663"/>
      <c r="CQ45" s="664"/>
      <c r="CR45" s="665">
        <v>668921</v>
      </c>
      <c r="CS45" s="703"/>
      <c r="CT45" s="703"/>
      <c r="CU45" s="703"/>
      <c r="CV45" s="703"/>
      <c r="CW45" s="703"/>
      <c r="CX45" s="703"/>
      <c r="CY45" s="704"/>
      <c r="CZ45" s="670">
        <v>3.4</v>
      </c>
      <c r="DA45" s="705"/>
      <c r="DB45" s="705"/>
      <c r="DC45" s="708"/>
      <c r="DD45" s="674">
        <v>66375</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357</v>
      </c>
      <c r="CG46" s="663"/>
      <c r="CH46" s="663"/>
      <c r="CI46" s="663"/>
      <c r="CJ46" s="663"/>
      <c r="CK46" s="663"/>
      <c r="CL46" s="663"/>
      <c r="CM46" s="663"/>
      <c r="CN46" s="663"/>
      <c r="CO46" s="663"/>
      <c r="CP46" s="663"/>
      <c r="CQ46" s="664"/>
      <c r="CR46" s="665">
        <v>740032</v>
      </c>
      <c r="CS46" s="666"/>
      <c r="CT46" s="666"/>
      <c r="CU46" s="666"/>
      <c r="CV46" s="666"/>
      <c r="CW46" s="666"/>
      <c r="CX46" s="666"/>
      <c r="CY46" s="667"/>
      <c r="CZ46" s="670">
        <v>3.8</v>
      </c>
      <c r="DA46" s="671"/>
      <c r="DB46" s="671"/>
      <c r="DC46" s="683"/>
      <c r="DD46" s="674">
        <v>357851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359</v>
      </c>
      <c r="CG47" s="663"/>
      <c r="CH47" s="663"/>
      <c r="CI47" s="663"/>
      <c r="CJ47" s="663"/>
      <c r="CK47" s="663"/>
      <c r="CL47" s="663"/>
      <c r="CM47" s="663"/>
      <c r="CN47" s="663"/>
      <c r="CO47" s="663"/>
      <c r="CP47" s="663"/>
      <c r="CQ47" s="664"/>
      <c r="CR47" s="665">
        <v>572104</v>
      </c>
      <c r="CS47" s="703"/>
      <c r="CT47" s="703"/>
      <c r="CU47" s="703"/>
      <c r="CV47" s="703"/>
      <c r="CW47" s="703"/>
      <c r="CX47" s="703"/>
      <c r="CY47" s="704"/>
      <c r="CZ47" s="670">
        <v>2.9</v>
      </c>
      <c r="DA47" s="705"/>
      <c r="DB47" s="705"/>
      <c r="DC47" s="708"/>
      <c r="DD47" s="674">
        <v>88720</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361</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362</v>
      </c>
      <c r="CE49" s="710"/>
      <c r="CF49" s="710"/>
      <c r="CG49" s="710"/>
      <c r="CH49" s="710"/>
      <c r="CI49" s="710"/>
      <c r="CJ49" s="710"/>
      <c r="CK49" s="710"/>
      <c r="CL49" s="710"/>
      <c r="CM49" s="710"/>
      <c r="CN49" s="710"/>
      <c r="CO49" s="710"/>
      <c r="CP49" s="710"/>
      <c r="CQ49" s="711"/>
      <c r="CR49" s="759">
        <v>19570524</v>
      </c>
      <c r="CS49" s="736"/>
      <c r="CT49" s="736"/>
      <c r="CU49" s="736"/>
      <c r="CV49" s="736"/>
      <c r="CW49" s="736"/>
      <c r="CX49" s="736"/>
      <c r="CY49" s="773"/>
      <c r="CZ49" s="764">
        <v>100</v>
      </c>
      <c r="DA49" s="774"/>
      <c r="DB49" s="774"/>
      <c r="DC49" s="775"/>
      <c r="DD49" s="776">
        <v>11616977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UghHy9hFcRx+ujgdfqcOfuHbzMF5qF/zRpjYozz/IrUy7jLi4v/b7tVekJX1PeOTT64vhaNGnDwmZfj5gyang==" saltValue="MR/ju8yfo/yhNkwPvlgGF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AK11" sqref="AK11:AO11"/>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364</v>
      </c>
      <c r="DK2" s="1156"/>
      <c r="DL2" s="1156"/>
      <c r="DM2" s="1156"/>
      <c r="DN2" s="1156"/>
      <c r="DO2" s="1157"/>
      <c r="DP2" s="224"/>
      <c r="DQ2" s="1155" t="s">
        <v>365</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368</v>
      </c>
      <c r="B5" s="1060"/>
      <c r="C5" s="1060"/>
      <c r="D5" s="1060"/>
      <c r="E5" s="1060"/>
      <c r="F5" s="1060"/>
      <c r="G5" s="1060"/>
      <c r="H5" s="1060"/>
      <c r="I5" s="1060"/>
      <c r="J5" s="1060"/>
      <c r="K5" s="1060"/>
      <c r="L5" s="1060"/>
      <c r="M5" s="1060"/>
      <c r="N5" s="1060"/>
      <c r="O5" s="1060"/>
      <c r="P5" s="1061"/>
      <c r="Q5" s="1065" t="s">
        <v>369</v>
      </c>
      <c r="R5" s="1066"/>
      <c r="S5" s="1066"/>
      <c r="T5" s="1066"/>
      <c r="U5" s="1067"/>
      <c r="V5" s="1065" t="s">
        <v>370</v>
      </c>
      <c r="W5" s="1066"/>
      <c r="X5" s="1066"/>
      <c r="Y5" s="1066"/>
      <c r="Z5" s="1067"/>
      <c r="AA5" s="1065" t="s">
        <v>371</v>
      </c>
      <c r="AB5" s="1066"/>
      <c r="AC5" s="1066"/>
      <c r="AD5" s="1066"/>
      <c r="AE5" s="1066"/>
      <c r="AF5" s="1158" t="s">
        <v>372</v>
      </c>
      <c r="AG5" s="1066"/>
      <c r="AH5" s="1066"/>
      <c r="AI5" s="1066"/>
      <c r="AJ5" s="1079"/>
      <c r="AK5" s="1066" t="s">
        <v>373</v>
      </c>
      <c r="AL5" s="1066"/>
      <c r="AM5" s="1066"/>
      <c r="AN5" s="1066"/>
      <c r="AO5" s="1067"/>
      <c r="AP5" s="1065" t="s">
        <v>374</v>
      </c>
      <c r="AQ5" s="1066"/>
      <c r="AR5" s="1066"/>
      <c r="AS5" s="1066"/>
      <c r="AT5" s="1067"/>
      <c r="AU5" s="1065" t="s">
        <v>375</v>
      </c>
      <c r="AV5" s="1066"/>
      <c r="AW5" s="1066"/>
      <c r="AX5" s="1066"/>
      <c r="AY5" s="1079"/>
      <c r="AZ5" s="228"/>
      <c r="BA5" s="228"/>
      <c r="BB5" s="228"/>
      <c r="BC5" s="228"/>
      <c r="BD5" s="228"/>
      <c r="BE5" s="229"/>
      <c r="BF5" s="229"/>
      <c r="BG5" s="229"/>
      <c r="BH5" s="229"/>
      <c r="BI5" s="229"/>
      <c r="BJ5" s="229"/>
      <c r="BK5" s="229"/>
      <c r="BL5" s="229"/>
      <c r="BM5" s="229"/>
      <c r="BN5" s="229"/>
      <c r="BO5" s="229"/>
      <c r="BP5" s="229"/>
      <c r="BQ5" s="1059" t="s">
        <v>376</v>
      </c>
      <c r="BR5" s="1060"/>
      <c r="BS5" s="1060"/>
      <c r="BT5" s="1060"/>
      <c r="BU5" s="1060"/>
      <c r="BV5" s="1060"/>
      <c r="BW5" s="1060"/>
      <c r="BX5" s="1060"/>
      <c r="BY5" s="1060"/>
      <c r="BZ5" s="1060"/>
      <c r="CA5" s="1060"/>
      <c r="CB5" s="1060"/>
      <c r="CC5" s="1060"/>
      <c r="CD5" s="1060"/>
      <c r="CE5" s="1060"/>
      <c r="CF5" s="1060"/>
      <c r="CG5" s="1061"/>
      <c r="CH5" s="1065" t="s">
        <v>377</v>
      </c>
      <c r="CI5" s="1066"/>
      <c r="CJ5" s="1066"/>
      <c r="CK5" s="1066"/>
      <c r="CL5" s="1067"/>
      <c r="CM5" s="1065" t="s">
        <v>378</v>
      </c>
      <c r="CN5" s="1066"/>
      <c r="CO5" s="1066"/>
      <c r="CP5" s="1066"/>
      <c r="CQ5" s="1067"/>
      <c r="CR5" s="1065" t="s">
        <v>379</v>
      </c>
      <c r="CS5" s="1066"/>
      <c r="CT5" s="1066"/>
      <c r="CU5" s="1066"/>
      <c r="CV5" s="1067"/>
      <c r="CW5" s="1065" t="s">
        <v>380</v>
      </c>
      <c r="CX5" s="1066"/>
      <c r="CY5" s="1066"/>
      <c r="CZ5" s="1066"/>
      <c r="DA5" s="1067"/>
      <c r="DB5" s="1065" t="s">
        <v>381</v>
      </c>
      <c r="DC5" s="1066"/>
      <c r="DD5" s="1066"/>
      <c r="DE5" s="1066"/>
      <c r="DF5" s="1067"/>
      <c r="DG5" s="1148" t="s">
        <v>382</v>
      </c>
      <c r="DH5" s="1149"/>
      <c r="DI5" s="1149"/>
      <c r="DJ5" s="1149"/>
      <c r="DK5" s="1150"/>
      <c r="DL5" s="1148" t="s">
        <v>383</v>
      </c>
      <c r="DM5" s="1149"/>
      <c r="DN5" s="1149"/>
      <c r="DO5" s="1149"/>
      <c r="DP5" s="1150"/>
      <c r="DQ5" s="1065" t="s">
        <v>384</v>
      </c>
      <c r="DR5" s="1066"/>
      <c r="DS5" s="1066"/>
      <c r="DT5" s="1066"/>
      <c r="DU5" s="1067"/>
      <c r="DV5" s="1065" t="s">
        <v>375</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385</v>
      </c>
      <c r="C7" s="1112"/>
      <c r="D7" s="1112"/>
      <c r="E7" s="1112"/>
      <c r="F7" s="1112"/>
      <c r="G7" s="1112"/>
      <c r="H7" s="1112"/>
      <c r="I7" s="1112"/>
      <c r="J7" s="1112"/>
      <c r="K7" s="1112"/>
      <c r="L7" s="1112"/>
      <c r="M7" s="1112"/>
      <c r="N7" s="1112"/>
      <c r="O7" s="1112"/>
      <c r="P7" s="1113"/>
      <c r="Q7" s="1166">
        <v>20429</v>
      </c>
      <c r="R7" s="1167"/>
      <c r="S7" s="1167"/>
      <c r="T7" s="1167"/>
      <c r="U7" s="1167"/>
      <c r="V7" s="1167">
        <v>19541</v>
      </c>
      <c r="W7" s="1167"/>
      <c r="X7" s="1167"/>
      <c r="Y7" s="1167"/>
      <c r="Z7" s="1167"/>
      <c r="AA7" s="1167">
        <v>888</v>
      </c>
      <c r="AB7" s="1167"/>
      <c r="AC7" s="1167"/>
      <c r="AD7" s="1167"/>
      <c r="AE7" s="1168"/>
      <c r="AF7" s="1169">
        <v>681</v>
      </c>
      <c r="AG7" s="1170"/>
      <c r="AH7" s="1170"/>
      <c r="AI7" s="1170"/>
      <c r="AJ7" s="1171"/>
      <c r="AK7" s="1172">
        <v>39</v>
      </c>
      <c r="AL7" s="1173"/>
      <c r="AM7" s="1173"/>
      <c r="AN7" s="1173"/>
      <c r="AO7" s="1173"/>
      <c r="AP7" s="1173">
        <v>19184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600</v>
      </c>
      <c r="BT7" s="1164"/>
      <c r="BU7" s="1164"/>
      <c r="BV7" s="1164"/>
      <c r="BW7" s="1164"/>
      <c r="BX7" s="1164"/>
      <c r="BY7" s="1164"/>
      <c r="BZ7" s="1164"/>
      <c r="CA7" s="1164"/>
      <c r="CB7" s="1164"/>
      <c r="CC7" s="1164"/>
      <c r="CD7" s="1164"/>
      <c r="CE7" s="1164"/>
      <c r="CF7" s="1164"/>
      <c r="CG7" s="1176"/>
      <c r="CH7" s="1160">
        <v>240</v>
      </c>
      <c r="CI7" s="1161"/>
      <c r="CJ7" s="1161"/>
      <c r="CK7" s="1161"/>
      <c r="CL7" s="1162"/>
      <c r="CM7" s="1160">
        <v>30102</v>
      </c>
      <c r="CN7" s="1161"/>
      <c r="CO7" s="1161"/>
      <c r="CP7" s="1161"/>
      <c r="CQ7" s="1162"/>
      <c r="CR7" s="1160" t="s">
        <v>599</v>
      </c>
      <c r="CS7" s="1161"/>
      <c r="CT7" s="1161"/>
      <c r="CU7" s="1161"/>
      <c r="CV7" s="1162"/>
      <c r="CW7" s="1160" t="s">
        <v>599</v>
      </c>
      <c r="CX7" s="1161"/>
      <c r="CY7" s="1161"/>
      <c r="CZ7" s="1161"/>
      <c r="DA7" s="1162"/>
      <c r="DB7" s="1160">
        <v>89</v>
      </c>
      <c r="DC7" s="1161"/>
      <c r="DD7" s="1161"/>
      <c r="DE7" s="1161"/>
      <c r="DF7" s="1162"/>
      <c r="DG7" s="1160" t="s">
        <v>599</v>
      </c>
      <c r="DH7" s="1161"/>
      <c r="DI7" s="1161"/>
      <c r="DJ7" s="1161"/>
      <c r="DK7" s="1162"/>
      <c r="DL7" s="1160">
        <v>39</v>
      </c>
      <c r="DM7" s="1161"/>
      <c r="DN7" s="1161"/>
      <c r="DO7" s="1161"/>
      <c r="DP7" s="1162"/>
      <c r="DQ7" s="1160">
        <v>4</v>
      </c>
      <c r="DR7" s="1161"/>
      <c r="DS7" s="1161"/>
      <c r="DT7" s="1161"/>
      <c r="DU7" s="1162"/>
      <c r="DV7" s="1163"/>
      <c r="DW7" s="1164"/>
      <c r="DX7" s="1164"/>
      <c r="DY7" s="1164"/>
      <c r="DZ7" s="1165"/>
      <c r="EA7" s="230"/>
    </row>
    <row r="8" spans="1:131" s="231" customFormat="1" ht="26.25" customHeight="1" x14ac:dyDescent="0.15">
      <c r="A8" s="234">
        <v>2</v>
      </c>
      <c r="B8" s="1094" t="s">
        <v>386</v>
      </c>
      <c r="C8" s="1095"/>
      <c r="D8" s="1095"/>
      <c r="E8" s="1095"/>
      <c r="F8" s="1095"/>
      <c r="G8" s="1095"/>
      <c r="H8" s="1095"/>
      <c r="I8" s="1095"/>
      <c r="J8" s="1095"/>
      <c r="K8" s="1095"/>
      <c r="L8" s="1095"/>
      <c r="M8" s="1095"/>
      <c r="N8" s="1095"/>
      <c r="O8" s="1095"/>
      <c r="P8" s="1096"/>
      <c r="Q8" s="1102">
        <v>27</v>
      </c>
      <c r="R8" s="1103"/>
      <c r="S8" s="1103"/>
      <c r="T8" s="1103"/>
      <c r="U8" s="1103"/>
      <c r="V8" s="1103">
        <v>25</v>
      </c>
      <c r="W8" s="1103"/>
      <c r="X8" s="1103"/>
      <c r="Y8" s="1103"/>
      <c r="Z8" s="1103"/>
      <c r="AA8" s="1103">
        <v>2</v>
      </c>
      <c r="AB8" s="1103"/>
      <c r="AC8" s="1103"/>
      <c r="AD8" s="1103"/>
      <c r="AE8" s="1104"/>
      <c r="AF8" s="1099">
        <v>2</v>
      </c>
      <c r="AG8" s="1100"/>
      <c r="AH8" s="1100"/>
      <c r="AI8" s="1100"/>
      <c r="AJ8" s="1101"/>
      <c r="AK8" s="1144">
        <v>14</v>
      </c>
      <c r="AL8" s="1145"/>
      <c r="AM8" s="1145"/>
      <c r="AN8" s="1145"/>
      <c r="AO8" s="1145"/>
      <c r="AP8" s="1145" t="s">
        <v>599</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t="s">
        <v>387</v>
      </c>
      <c r="C9" s="1095"/>
      <c r="D9" s="1095"/>
      <c r="E9" s="1095"/>
      <c r="F9" s="1095"/>
      <c r="G9" s="1095"/>
      <c r="H9" s="1095"/>
      <c r="I9" s="1095"/>
      <c r="J9" s="1095"/>
      <c r="K9" s="1095"/>
      <c r="L9" s="1095"/>
      <c r="M9" s="1095"/>
      <c r="N9" s="1095"/>
      <c r="O9" s="1095"/>
      <c r="P9" s="1096"/>
      <c r="Q9" s="1102">
        <v>21</v>
      </c>
      <c r="R9" s="1103"/>
      <c r="S9" s="1103"/>
      <c r="T9" s="1103"/>
      <c r="U9" s="1103"/>
      <c r="V9" s="1103">
        <v>21</v>
      </c>
      <c r="W9" s="1103"/>
      <c r="X9" s="1103"/>
      <c r="Y9" s="1103"/>
      <c r="Z9" s="1103"/>
      <c r="AA9" s="1103">
        <v>0</v>
      </c>
      <c r="AB9" s="1103"/>
      <c r="AC9" s="1103"/>
      <c r="AD9" s="1103"/>
      <c r="AE9" s="1104"/>
      <c r="AF9" s="1099">
        <v>0</v>
      </c>
      <c r="AG9" s="1100"/>
      <c r="AH9" s="1100"/>
      <c r="AI9" s="1100"/>
      <c r="AJ9" s="1101"/>
      <c r="AK9" s="1144" t="s">
        <v>599</v>
      </c>
      <c r="AL9" s="1145"/>
      <c r="AM9" s="1145"/>
      <c r="AN9" s="1145"/>
      <c r="AO9" s="1145"/>
      <c r="AP9" s="1145" t="s">
        <v>599</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389</v>
      </c>
      <c r="B23" s="1001" t="s">
        <v>390</v>
      </c>
      <c r="C23" s="1002"/>
      <c r="D23" s="1002"/>
      <c r="E23" s="1002"/>
      <c r="F23" s="1002"/>
      <c r="G23" s="1002"/>
      <c r="H23" s="1002"/>
      <c r="I23" s="1002"/>
      <c r="J23" s="1002"/>
      <c r="K23" s="1002"/>
      <c r="L23" s="1002"/>
      <c r="M23" s="1002"/>
      <c r="N23" s="1002"/>
      <c r="O23" s="1002"/>
      <c r="P23" s="1012"/>
      <c r="Q23" s="1131">
        <v>20477</v>
      </c>
      <c r="R23" s="1125"/>
      <c r="S23" s="1125"/>
      <c r="T23" s="1125"/>
      <c r="U23" s="1125"/>
      <c r="V23" s="1125">
        <v>19587</v>
      </c>
      <c r="W23" s="1125"/>
      <c r="X23" s="1125"/>
      <c r="Y23" s="1125"/>
      <c r="Z23" s="1125"/>
      <c r="AA23" s="1125">
        <v>890</v>
      </c>
      <c r="AB23" s="1125"/>
      <c r="AC23" s="1125"/>
      <c r="AD23" s="1125"/>
      <c r="AE23" s="1132"/>
      <c r="AF23" s="1133">
        <v>684</v>
      </c>
      <c r="AG23" s="1125"/>
      <c r="AH23" s="1125"/>
      <c r="AI23" s="1125"/>
      <c r="AJ23" s="1134"/>
      <c r="AK23" s="1135"/>
      <c r="AL23" s="1136"/>
      <c r="AM23" s="1136"/>
      <c r="AN23" s="1136"/>
      <c r="AO23" s="1136"/>
      <c r="AP23" s="1125">
        <v>19184</v>
      </c>
      <c r="AQ23" s="1125"/>
      <c r="AR23" s="1125"/>
      <c r="AS23" s="1125"/>
      <c r="AT23" s="1125"/>
      <c r="AU23" s="1126"/>
      <c r="AV23" s="1126"/>
      <c r="AW23" s="1126"/>
      <c r="AX23" s="1126"/>
      <c r="AY23" s="1127"/>
      <c r="AZ23" s="1128" t="s">
        <v>391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368</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402</v>
      </c>
      <c r="C28" s="1112"/>
      <c r="D28" s="1112"/>
      <c r="E28" s="1112"/>
      <c r="F28" s="1112"/>
      <c r="G28" s="1112"/>
      <c r="H28" s="1112"/>
      <c r="I28" s="1112"/>
      <c r="J28" s="1112"/>
      <c r="K28" s="1112"/>
      <c r="L28" s="1112"/>
      <c r="M28" s="1112"/>
      <c r="N28" s="1112"/>
      <c r="O28" s="1112"/>
      <c r="P28" s="1113"/>
      <c r="Q28" s="1114">
        <v>3051</v>
      </c>
      <c r="R28" s="1115"/>
      <c r="S28" s="1115"/>
      <c r="T28" s="1115"/>
      <c r="U28" s="1115"/>
      <c r="V28" s="1115">
        <v>3027</v>
      </c>
      <c r="W28" s="1115"/>
      <c r="X28" s="1115"/>
      <c r="Y28" s="1115"/>
      <c r="Z28" s="1115"/>
      <c r="AA28" s="1115">
        <v>24</v>
      </c>
      <c r="AB28" s="1115"/>
      <c r="AC28" s="1115"/>
      <c r="AD28" s="1115"/>
      <c r="AE28" s="1116"/>
      <c r="AF28" s="1117">
        <v>24</v>
      </c>
      <c r="AG28" s="1115"/>
      <c r="AH28" s="1115"/>
      <c r="AI28" s="1115"/>
      <c r="AJ28" s="1118"/>
      <c r="AK28" s="1106">
        <v>198</v>
      </c>
      <c r="AL28" s="1107"/>
      <c r="AM28" s="1107"/>
      <c r="AN28" s="1107"/>
      <c r="AO28" s="1107"/>
      <c r="AP28" s="1107" t="s">
        <v>599</v>
      </c>
      <c r="AQ28" s="1107"/>
      <c r="AR28" s="1107"/>
      <c r="AS28" s="1107"/>
      <c r="AT28" s="1107"/>
      <c r="AU28" s="1107" t="s">
        <v>599</v>
      </c>
      <c r="AV28" s="1107"/>
      <c r="AW28" s="1107"/>
      <c r="AX28" s="1107"/>
      <c r="AY28" s="1107"/>
      <c r="AZ28" s="1108" t="s">
        <v>617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v>288</v>
      </c>
      <c r="R29" s="1103"/>
      <c r="S29" s="1103"/>
      <c r="T29" s="1103"/>
      <c r="U29" s="1103"/>
      <c r="V29" s="1103">
        <v>287</v>
      </c>
      <c r="W29" s="1103"/>
      <c r="X29" s="1103"/>
      <c r="Y29" s="1103"/>
      <c r="Z29" s="1103"/>
      <c r="AA29" s="1103">
        <v>1</v>
      </c>
      <c r="AB29" s="1103"/>
      <c r="AC29" s="1103"/>
      <c r="AD29" s="1103"/>
      <c r="AE29" s="1104"/>
      <c r="AF29" s="1099">
        <v>1</v>
      </c>
      <c r="AG29" s="1100"/>
      <c r="AH29" s="1100"/>
      <c r="AI29" s="1100"/>
      <c r="AJ29" s="1101"/>
      <c r="AK29" s="1044">
        <v>105</v>
      </c>
      <c r="AL29" s="1035"/>
      <c r="AM29" s="1035"/>
      <c r="AN29" s="1035"/>
      <c r="AO29" s="1035"/>
      <c r="AP29" s="1035" t="s">
        <v>599</v>
      </c>
      <c r="AQ29" s="1035"/>
      <c r="AR29" s="1035"/>
      <c r="AS29" s="1035"/>
      <c r="AT29" s="1035"/>
      <c r="AU29" s="1035" t="s">
        <v>599</v>
      </c>
      <c r="AV29" s="1035"/>
      <c r="AW29" s="1035"/>
      <c r="AX29" s="1035"/>
      <c r="AY29" s="1035"/>
      <c r="AZ29" s="1105" t="s">
        <v>617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v>2732</v>
      </c>
      <c r="R30" s="1103"/>
      <c r="S30" s="1103"/>
      <c r="T30" s="1103"/>
      <c r="U30" s="1103"/>
      <c r="V30" s="1103">
        <v>2680</v>
      </c>
      <c r="W30" s="1103"/>
      <c r="X30" s="1103"/>
      <c r="Y30" s="1103"/>
      <c r="Z30" s="1103"/>
      <c r="AA30" s="1103">
        <v>52</v>
      </c>
      <c r="AB30" s="1103"/>
      <c r="AC30" s="1103"/>
      <c r="AD30" s="1103"/>
      <c r="AE30" s="1104"/>
      <c r="AF30" s="1099">
        <v>52</v>
      </c>
      <c r="AG30" s="1100"/>
      <c r="AH30" s="1100"/>
      <c r="AI30" s="1100"/>
      <c r="AJ30" s="1101"/>
      <c r="AK30" s="1044">
        <v>422</v>
      </c>
      <c r="AL30" s="1035"/>
      <c r="AM30" s="1035"/>
      <c r="AN30" s="1035"/>
      <c r="AO30" s="1035"/>
      <c r="AP30" s="1035" t="s">
        <v>599</v>
      </c>
      <c r="AQ30" s="1035"/>
      <c r="AR30" s="1035"/>
      <c r="AS30" s="1035"/>
      <c r="AT30" s="1035"/>
      <c r="AU30" s="1035" t="s">
        <v>599</v>
      </c>
      <c r="AV30" s="1035"/>
      <c r="AW30" s="1035"/>
      <c r="AX30" s="1035"/>
      <c r="AY30" s="1035"/>
      <c r="AZ30" s="1105" t="s">
        <v>617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v>10</v>
      </c>
      <c r="R31" s="1103"/>
      <c r="S31" s="1103"/>
      <c r="T31" s="1103"/>
      <c r="U31" s="1103"/>
      <c r="V31" s="1103">
        <v>8</v>
      </c>
      <c r="W31" s="1103"/>
      <c r="X31" s="1103"/>
      <c r="Y31" s="1103"/>
      <c r="Z31" s="1103"/>
      <c r="AA31" s="1103">
        <v>2</v>
      </c>
      <c r="AB31" s="1103"/>
      <c r="AC31" s="1103"/>
      <c r="AD31" s="1103"/>
      <c r="AE31" s="1104"/>
      <c r="AF31" s="1099">
        <v>2</v>
      </c>
      <c r="AG31" s="1100"/>
      <c r="AH31" s="1100"/>
      <c r="AI31" s="1100"/>
      <c r="AJ31" s="1101"/>
      <c r="AK31" s="1044" t="s">
        <v>599</v>
      </c>
      <c r="AL31" s="1035"/>
      <c r="AM31" s="1035"/>
      <c r="AN31" s="1035"/>
      <c r="AO31" s="1035"/>
      <c r="AP31" s="1035" t="s">
        <v>599</v>
      </c>
      <c r="AQ31" s="1035"/>
      <c r="AR31" s="1035"/>
      <c r="AS31" s="1035"/>
      <c r="AT31" s="1035"/>
      <c r="AU31" s="1035" t="s">
        <v>599</v>
      </c>
      <c r="AV31" s="1035"/>
      <c r="AW31" s="1035"/>
      <c r="AX31" s="1035"/>
      <c r="AY31" s="1035"/>
      <c r="AZ31" s="1105" t="s">
        <v>617</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406</v>
      </c>
      <c r="C32" s="1095"/>
      <c r="D32" s="1095"/>
      <c r="E32" s="1095"/>
      <c r="F32" s="1095"/>
      <c r="G32" s="1095"/>
      <c r="H32" s="1095"/>
      <c r="I32" s="1095"/>
      <c r="J32" s="1095"/>
      <c r="K32" s="1095"/>
      <c r="L32" s="1095"/>
      <c r="M32" s="1095"/>
      <c r="N32" s="1095"/>
      <c r="O32" s="1095"/>
      <c r="P32" s="1096"/>
      <c r="Q32" s="1102">
        <v>254</v>
      </c>
      <c r="R32" s="1103"/>
      <c r="S32" s="1103"/>
      <c r="T32" s="1103"/>
      <c r="U32" s="1103"/>
      <c r="V32" s="1103">
        <v>250</v>
      </c>
      <c r="W32" s="1103"/>
      <c r="X32" s="1103"/>
      <c r="Y32" s="1103"/>
      <c r="Z32" s="1103"/>
      <c r="AA32" s="1103">
        <v>4</v>
      </c>
      <c r="AB32" s="1103"/>
      <c r="AC32" s="1103"/>
      <c r="AD32" s="1103"/>
      <c r="AE32" s="1104"/>
      <c r="AF32" s="1099">
        <v>4</v>
      </c>
      <c r="AG32" s="1100"/>
      <c r="AH32" s="1100"/>
      <c r="AI32" s="1100"/>
      <c r="AJ32" s="1101"/>
      <c r="AK32" s="1044">
        <v>110</v>
      </c>
      <c r="AL32" s="1035"/>
      <c r="AM32" s="1035"/>
      <c r="AN32" s="1035"/>
      <c r="AO32" s="1035"/>
      <c r="AP32" s="1035">
        <v>4</v>
      </c>
      <c r="AQ32" s="1035"/>
      <c r="AR32" s="1035"/>
      <c r="AS32" s="1035"/>
      <c r="AT32" s="1035"/>
      <c r="AU32" s="1035">
        <v>2</v>
      </c>
      <c r="AV32" s="1035"/>
      <c r="AW32" s="1035"/>
      <c r="AX32" s="1035"/>
      <c r="AY32" s="1035"/>
      <c r="AZ32" s="1105" t="s">
        <v>617</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407</v>
      </c>
      <c r="C33" s="1095"/>
      <c r="D33" s="1095"/>
      <c r="E33" s="1095"/>
      <c r="F33" s="1095"/>
      <c r="G33" s="1095"/>
      <c r="H33" s="1095"/>
      <c r="I33" s="1095"/>
      <c r="J33" s="1095"/>
      <c r="K33" s="1095"/>
      <c r="L33" s="1095"/>
      <c r="M33" s="1095"/>
      <c r="N33" s="1095"/>
      <c r="O33" s="1095"/>
      <c r="P33" s="1096"/>
      <c r="Q33" s="1102">
        <v>108</v>
      </c>
      <c r="R33" s="1103"/>
      <c r="S33" s="1103"/>
      <c r="T33" s="1103"/>
      <c r="U33" s="1103"/>
      <c r="V33" s="1103">
        <v>105</v>
      </c>
      <c r="W33" s="1103"/>
      <c r="X33" s="1103"/>
      <c r="Y33" s="1103"/>
      <c r="Z33" s="1103"/>
      <c r="AA33" s="1103">
        <v>3</v>
      </c>
      <c r="AB33" s="1103"/>
      <c r="AC33" s="1103"/>
      <c r="AD33" s="1103"/>
      <c r="AE33" s="1104"/>
      <c r="AF33" s="1099">
        <v>3</v>
      </c>
      <c r="AG33" s="1100"/>
      <c r="AH33" s="1100"/>
      <c r="AI33" s="1100"/>
      <c r="AJ33" s="1101"/>
      <c r="AK33" s="1044">
        <v>47</v>
      </c>
      <c r="AL33" s="1035"/>
      <c r="AM33" s="1035"/>
      <c r="AN33" s="1035"/>
      <c r="AO33" s="1035"/>
      <c r="AP33" s="1035">
        <v>24</v>
      </c>
      <c r="AQ33" s="1035"/>
      <c r="AR33" s="1035"/>
      <c r="AS33" s="1035"/>
      <c r="AT33" s="1035"/>
      <c r="AU33" s="1035">
        <v>9</v>
      </c>
      <c r="AV33" s="1035"/>
      <c r="AW33" s="1035"/>
      <c r="AX33" s="1035"/>
      <c r="AY33" s="1035"/>
      <c r="AZ33" s="1105" t="s">
        <v>617</v>
      </c>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408</v>
      </c>
      <c r="C34" s="1095"/>
      <c r="D34" s="1095"/>
      <c r="E34" s="1095"/>
      <c r="F34" s="1095"/>
      <c r="G34" s="1095"/>
      <c r="H34" s="1095"/>
      <c r="I34" s="1095"/>
      <c r="J34" s="1095"/>
      <c r="K34" s="1095"/>
      <c r="L34" s="1095"/>
      <c r="M34" s="1095"/>
      <c r="N34" s="1095"/>
      <c r="O34" s="1095"/>
      <c r="P34" s="1096"/>
      <c r="Q34" s="1102">
        <v>681</v>
      </c>
      <c r="R34" s="1103"/>
      <c r="S34" s="1103"/>
      <c r="T34" s="1103"/>
      <c r="U34" s="1103"/>
      <c r="V34" s="1103">
        <v>88</v>
      </c>
      <c r="W34" s="1103"/>
      <c r="X34" s="1103"/>
      <c r="Y34" s="1103"/>
      <c r="Z34" s="1103"/>
      <c r="AA34" s="1103">
        <v>593</v>
      </c>
      <c r="AB34" s="1103"/>
      <c r="AC34" s="1103"/>
      <c r="AD34" s="1103"/>
      <c r="AE34" s="1104"/>
      <c r="AF34" s="1099">
        <v>593</v>
      </c>
      <c r="AG34" s="1100"/>
      <c r="AH34" s="1100"/>
      <c r="AI34" s="1100"/>
      <c r="AJ34" s="1101"/>
      <c r="AK34" s="1044">
        <v>311</v>
      </c>
      <c r="AL34" s="1035"/>
      <c r="AM34" s="1035"/>
      <c r="AN34" s="1035"/>
      <c r="AO34" s="1035"/>
      <c r="AP34" s="1035">
        <v>1126</v>
      </c>
      <c r="AQ34" s="1035"/>
      <c r="AR34" s="1035"/>
      <c r="AS34" s="1035"/>
      <c r="AT34" s="1035"/>
      <c r="AU34" s="1035">
        <v>815</v>
      </c>
      <c r="AV34" s="1035"/>
      <c r="AW34" s="1035"/>
      <c r="AX34" s="1035"/>
      <c r="AY34" s="1035"/>
      <c r="AZ34" s="1105" t="s">
        <v>617</v>
      </c>
      <c r="BA34" s="1105"/>
      <c r="BB34" s="1105"/>
      <c r="BC34" s="1105"/>
      <c r="BD34" s="1105"/>
      <c r="BE34" s="1036" t="s">
        <v>409</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410</v>
      </c>
      <c r="C35" s="1095"/>
      <c r="D35" s="1095"/>
      <c r="E35" s="1095"/>
      <c r="F35" s="1095"/>
      <c r="G35" s="1095"/>
      <c r="H35" s="1095"/>
      <c r="I35" s="1095"/>
      <c r="J35" s="1095"/>
      <c r="K35" s="1095"/>
      <c r="L35" s="1095"/>
      <c r="M35" s="1095"/>
      <c r="N35" s="1095"/>
      <c r="O35" s="1095"/>
      <c r="P35" s="1096"/>
      <c r="Q35" s="1102">
        <v>542</v>
      </c>
      <c r="R35" s="1103"/>
      <c r="S35" s="1103"/>
      <c r="T35" s="1103"/>
      <c r="U35" s="1103"/>
      <c r="V35" s="1103">
        <v>55</v>
      </c>
      <c r="W35" s="1103"/>
      <c r="X35" s="1103"/>
      <c r="Y35" s="1103"/>
      <c r="Z35" s="1103"/>
      <c r="AA35" s="1103">
        <v>487</v>
      </c>
      <c r="AB35" s="1103"/>
      <c r="AC35" s="1103"/>
      <c r="AD35" s="1103"/>
      <c r="AE35" s="1104"/>
      <c r="AF35" s="1099">
        <v>487</v>
      </c>
      <c r="AG35" s="1100"/>
      <c r="AH35" s="1100"/>
      <c r="AI35" s="1100"/>
      <c r="AJ35" s="1101"/>
      <c r="AK35" s="1044" t="s">
        <v>599</v>
      </c>
      <c r="AL35" s="1035"/>
      <c r="AM35" s="1035"/>
      <c r="AN35" s="1035"/>
      <c r="AO35" s="1035"/>
      <c r="AP35" s="1035" t="s">
        <v>599</v>
      </c>
      <c r="AQ35" s="1035"/>
      <c r="AR35" s="1035"/>
      <c r="AS35" s="1035"/>
      <c r="AT35" s="1035"/>
      <c r="AU35" s="1035" t="s">
        <v>599</v>
      </c>
      <c r="AV35" s="1035"/>
      <c r="AW35" s="1035"/>
      <c r="AX35" s="1035"/>
      <c r="AY35" s="1035"/>
      <c r="AZ35" s="1105" t="s">
        <v>617</v>
      </c>
      <c r="BA35" s="1105"/>
      <c r="BB35" s="1105"/>
      <c r="BC35" s="1105"/>
      <c r="BD35" s="1105"/>
      <c r="BE35" s="1036" t="s">
        <v>411</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412</v>
      </c>
      <c r="C36" s="1095"/>
      <c r="D36" s="1095"/>
      <c r="E36" s="1095"/>
      <c r="F36" s="1095"/>
      <c r="G36" s="1095"/>
      <c r="H36" s="1095"/>
      <c r="I36" s="1095"/>
      <c r="J36" s="1095"/>
      <c r="K36" s="1095"/>
      <c r="L36" s="1095"/>
      <c r="M36" s="1095"/>
      <c r="N36" s="1095"/>
      <c r="O36" s="1095"/>
      <c r="P36" s="1096"/>
      <c r="Q36" s="1102">
        <v>169</v>
      </c>
      <c r="R36" s="1103"/>
      <c r="S36" s="1103"/>
      <c r="T36" s="1103"/>
      <c r="U36" s="1103"/>
      <c r="V36" s="1103">
        <v>54</v>
      </c>
      <c r="W36" s="1103"/>
      <c r="X36" s="1103"/>
      <c r="Y36" s="1103"/>
      <c r="Z36" s="1103"/>
      <c r="AA36" s="1103">
        <v>115</v>
      </c>
      <c r="AB36" s="1103"/>
      <c r="AC36" s="1103"/>
      <c r="AD36" s="1103"/>
      <c r="AE36" s="1104"/>
      <c r="AF36" s="1099">
        <v>115</v>
      </c>
      <c r="AG36" s="1100"/>
      <c r="AH36" s="1100"/>
      <c r="AI36" s="1100"/>
      <c r="AJ36" s="1101"/>
      <c r="AK36" s="1044" t="s">
        <v>599</v>
      </c>
      <c r="AL36" s="1035"/>
      <c r="AM36" s="1035"/>
      <c r="AN36" s="1035"/>
      <c r="AO36" s="1035"/>
      <c r="AP36" s="1035">
        <v>2818</v>
      </c>
      <c r="AQ36" s="1035"/>
      <c r="AR36" s="1035"/>
      <c r="AS36" s="1035"/>
      <c r="AT36" s="1035"/>
      <c r="AU36" s="1035">
        <v>2818</v>
      </c>
      <c r="AV36" s="1035"/>
      <c r="AW36" s="1035"/>
      <c r="AX36" s="1035"/>
      <c r="AY36" s="1035"/>
      <c r="AZ36" s="1105" t="s">
        <v>617</v>
      </c>
      <c r="BA36" s="1105"/>
      <c r="BB36" s="1105"/>
      <c r="BC36" s="1105"/>
      <c r="BD36" s="1105"/>
      <c r="BE36" s="1036" t="s">
        <v>409</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t="s">
        <v>413</v>
      </c>
      <c r="C37" s="1095"/>
      <c r="D37" s="1095"/>
      <c r="E37" s="1095"/>
      <c r="F37" s="1095"/>
      <c r="G37" s="1095"/>
      <c r="H37" s="1095"/>
      <c r="I37" s="1095"/>
      <c r="J37" s="1095"/>
      <c r="K37" s="1095"/>
      <c r="L37" s="1095"/>
      <c r="M37" s="1095"/>
      <c r="N37" s="1095"/>
      <c r="O37" s="1095"/>
      <c r="P37" s="1096"/>
      <c r="Q37" s="1102">
        <v>136</v>
      </c>
      <c r="R37" s="1103"/>
      <c r="S37" s="1103"/>
      <c r="T37" s="1103"/>
      <c r="U37" s="1103"/>
      <c r="V37" s="1103">
        <v>129</v>
      </c>
      <c r="W37" s="1103"/>
      <c r="X37" s="1103"/>
      <c r="Y37" s="1103"/>
      <c r="Z37" s="1103"/>
      <c r="AA37" s="1103">
        <v>7</v>
      </c>
      <c r="AB37" s="1103"/>
      <c r="AC37" s="1103"/>
      <c r="AD37" s="1103"/>
      <c r="AE37" s="1104"/>
      <c r="AF37" s="1099">
        <v>7</v>
      </c>
      <c r="AG37" s="1100"/>
      <c r="AH37" s="1100"/>
      <c r="AI37" s="1100"/>
      <c r="AJ37" s="1101"/>
      <c r="AK37" s="1044" t="s">
        <v>599</v>
      </c>
      <c r="AL37" s="1035"/>
      <c r="AM37" s="1035"/>
      <c r="AN37" s="1035"/>
      <c r="AO37" s="1035"/>
      <c r="AP37" s="1035">
        <v>3892</v>
      </c>
      <c r="AQ37" s="1035"/>
      <c r="AR37" s="1035"/>
      <c r="AS37" s="1035"/>
      <c r="AT37" s="1035"/>
      <c r="AU37" s="1035" t="s">
        <v>599</v>
      </c>
      <c r="AV37" s="1035"/>
      <c r="AW37" s="1035"/>
      <c r="AX37" s="1035"/>
      <c r="AY37" s="1035"/>
      <c r="AZ37" s="1105" t="s">
        <v>617</v>
      </c>
      <c r="BA37" s="1105"/>
      <c r="BB37" s="1105"/>
      <c r="BC37" s="1105"/>
      <c r="BD37" s="1105"/>
      <c r="BE37" s="1036" t="s">
        <v>414</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t="s">
        <v>415</v>
      </c>
      <c r="C38" s="1095"/>
      <c r="D38" s="1095"/>
      <c r="E38" s="1095"/>
      <c r="F38" s="1095"/>
      <c r="G38" s="1095"/>
      <c r="H38" s="1095"/>
      <c r="I38" s="1095"/>
      <c r="J38" s="1095"/>
      <c r="K38" s="1095"/>
      <c r="L38" s="1095"/>
      <c r="M38" s="1095"/>
      <c r="N38" s="1095"/>
      <c r="O38" s="1095"/>
      <c r="P38" s="1096"/>
      <c r="Q38" s="1102">
        <v>94</v>
      </c>
      <c r="R38" s="1103"/>
      <c r="S38" s="1103"/>
      <c r="T38" s="1103"/>
      <c r="U38" s="1103"/>
      <c r="V38" s="1103">
        <v>92</v>
      </c>
      <c r="W38" s="1103"/>
      <c r="X38" s="1103"/>
      <c r="Y38" s="1103"/>
      <c r="Z38" s="1103"/>
      <c r="AA38" s="1103">
        <v>2</v>
      </c>
      <c r="AB38" s="1103"/>
      <c r="AC38" s="1103"/>
      <c r="AD38" s="1103"/>
      <c r="AE38" s="1104"/>
      <c r="AF38" s="1099">
        <v>2</v>
      </c>
      <c r="AG38" s="1100"/>
      <c r="AH38" s="1100"/>
      <c r="AI38" s="1100"/>
      <c r="AJ38" s="1101"/>
      <c r="AK38" s="1044">
        <v>59</v>
      </c>
      <c r="AL38" s="1035"/>
      <c r="AM38" s="1035"/>
      <c r="AN38" s="1035"/>
      <c r="AO38" s="1035"/>
      <c r="AP38" s="1035">
        <v>435</v>
      </c>
      <c r="AQ38" s="1035"/>
      <c r="AR38" s="1035"/>
      <c r="AS38" s="1035"/>
      <c r="AT38" s="1035"/>
      <c r="AU38" s="1035">
        <v>435</v>
      </c>
      <c r="AV38" s="1035"/>
      <c r="AW38" s="1035"/>
      <c r="AX38" s="1035"/>
      <c r="AY38" s="1035"/>
      <c r="AZ38" s="1105" t="s">
        <v>617</v>
      </c>
      <c r="BA38" s="1105"/>
      <c r="BB38" s="1105"/>
      <c r="BC38" s="1105"/>
      <c r="BD38" s="1105"/>
      <c r="BE38" s="1036" t="s">
        <v>414</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t="s">
        <v>416</v>
      </c>
      <c r="C39" s="1095"/>
      <c r="D39" s="1095"/>
      <c r="E39" s="1095"/>
      <c r="F39" s="1095"/>
      <c r="G39" s="1095"/>
      <c r="H39" s="1095"/>
      <c r="I39" s="1095"/>
      <c r="J39" s="1095"/>
      <c r="K39" s="1095"/>
      <c r="L39" s="1095"/>
      <c r="M39" s="1095"/>
      <c r="N39" s="1095"/>
      <c r="O39" s="1095"/>
      <c r="P39" s="1096"/>
      <c r="Q39" s="1102">
        <v>40</v>
      </c>
      <c r="R39" s="1103"/>
      <c r="S39" s="1103"/>
      <c r="T39" s="1103"/>
      <c r="U39" s="1103"/>
      <c r="V39" s="1103">
        <v>38</v>
      </c>
      <c r="W39" s="1103"/>
      <c r="X39" s="1103"/>
      <c r="Y39" s="1103"/>
      <c r="Z39" s="1103"/>
      <c r="AA39" s="1103">
        <v>2</v>
      </c>
      <c r="AB39" s="1103"/>
      <c r="AC39" s="1103"/>
      <c r="AD39" s="1103"/>
      <c r="AE39" s="1104"/>
      <c r="AF39" s="1099">
        <v>6</v>
      </c>
      <c r="AG39" s="1100"/>
      <c r="AH39" s="1100"/>
      <c r="AI39" s="1100"/>
      <c r="AJ39" s="1101"/>
      <c r="AK39" s="1044" t="s">
        <v>599</v>
      </c>
      <c r="AL39" s="1035"/>
      <c r="AM39" s="1035"/>
      <c r="AN39" s="1035"/>
      <c r="AO39" s="1035"/>
      <c r="AP39" s="1035" t="s">
        <v>599</v>
      </c>
      <c r="AQ39" s="1035"/>
      <c r="AR39" s="1035"/>
      <c r="AS39" s="1035"/>
      <c r="AT39" s="1035"/>
      <c r="AU39" s="1035" t="s">
        <v>599</v>
      </c>
      <c r="AV39" s="1035"/>
      <c r="AW39" s="1035"/>
      <c r="AX39" s="1035"/>
      <c r="AY39" s="1035"/>
      <c r="AZ39" s="1105" t="s">
        <v>617</v>
      </c>
      <c r="BA39" s="1105"/>
      <c r="BB39" s="1105"/>
      <c r="BC39" s="1105"/>
      <c r="BD39" s="1105"/>
      <c r="BE39" s="1036" t="s">
        <v>417</v>
      </c>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t="s">
        <v>418</v>
      </c>
      <c r="C40" s="1095"/>
      <c r="D40" s="1095"/>
      <c r="E40" s="1095"/>
      <c r="F40" s="1095"/>
      <c r="G40" s="1095"/>
      <c r="H40" s="1095"/>
      <c r="I40" s="1095"/>
      <c r="J40" s="1095"/>
      <c r="K40" s="1095"/>
      <c r="L40" s="1095"/>
      <c r="M40" s="1095"/>
      <c r="N40" s="1095"/>
      <c r="O40" s="1095"/>
      <c r="P40" s="1096"/>
      <c r="Q40" s="1102">
        <v>104</v>
      </c>
      <c r="R40" s="1103"/>
      <c r="S40" s="1103"/>
      <c r="T40" s="1103"/>
      <c r="U40" s="1103"/>
      <c r="V40" s="1103">
        <v>104</v>
      </c>
      <c r="W40" s="1103"/>
      <c r="X40" s="1103"/>
      <c r="Y40" s="1103"/>
      <c r="Z40" s="1103"/>
      <c r="AA40" s="1103">
        <v>0</v>
      </c>
      <c r="AB40" s="1103"/>
      <c r="AC40" s="1103"/>
      <c r="AD40" s="1103"/>
      <c r="AE40" s="1104"/>
      <c r="AF40" s="1099">
        <v>0</v>
      </c>
      <c r="AG40" s="1100"/>
      <c r="AH40" s="1100"/>
      <c r="AI40" s="1100"/>
      <c r="AJ40" s="1101"/>
      <c r="AK40" s="1044">
        <v>45</v>
      </c>
      <c r="AL40" s="1035"/>
      <c r="AM40" s="1035"/>
      <c r="AN40" s="1035"/>
      <c r="AO40" s="1035"/>
      <c r="AP40" s="1035" t="s">
        <v>599</v>
      </c>
      <c r="AQ40" s="1035"/>
      <c r="AR40" s="1035"/>
      <c r="AS40" s="1035"/>
      <c r="AT40" s="1035"/>
      <c r="AU40" s="1035" t="s">
        <v>599</v>
      </c>
      <c r="AV40" s="1035"/>
      <c r="AW40" s="1035"/>
      <c r="AX40" s="1035"/>
      <c r="AY40" s="1035"/>
      <c r="AZ40" s="1105" t="s">
        <v>617</v>
      </c>
      <c r="BA40" s="1105"/>
      <c r="BB40" s="1105"/>
      <c r="BC40" s="1105"/>
      <c r="BD40" s="1105"/>
      <c r="BE40" s="1036" t="s">
        <v>417</v>
      </c>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389</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1296</v>
      </c>
      <c r="AG63" s="1023"/>
      <c r="AH63" s="1023"/>
      <c r="AI63" s="1023"/>
      <c r="AJ63" s="1086"/>
      <c r="AK63" s="1087"/>
      <c r="AL63" s="1027"/>
      <c r="AM63" s="1027"/>
      <c r="AN63" s="1027"/>
      <c r="AO63" s="1027"/>
      <c r="AP63" s="1023">
        <v>8297</v>
      </c>
      <c r="AQ63" s="1023"/>
      <c r="AR63" s="1023"/>
      <c r="AS63" s="1023"/>
      <c r="AT63" s="1023"/>
      <c r="AU63" s="1023">
        <v>4079</v>
      </c>
      <c r="AV63" s="1023"/>
      <c r="AW63" s="1023"/>
      <c r="AX63" s="1023"/>
      <c r="AY63" s="1023"/>
      <c r="AZ63" s="1081"/>
      <c r="BA63" s="1081"/>
      <c r="BB63" s="1081"/>
      <c r="BC63" s="1081"/>
      <c r="BD63" s="1081"/>
      <c r="BE63" s="1024"/>
      <c r="BF63" s="1024"/>
      <c r="BG63" s="1024"/>
      <c r="BH63" s="1024"/>
      <c r="BI63" s="1025"/>
      <c r="BJ63" s="1082" t="s">
        <v>421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423</v>
      </c>
      <c r="B66" s="1060"/>
      <c r="C66" s="1060"/>
      <c r="D66" s="1060"/>
      <c r="E66" s="1060"/>
      <c r="F66" s="1060"/>
      <c r="G66" s="1060"/>
      <c r="H66" s="1060"/>
      <c r="I66" s="1060"/>
      <c r="J66" s="1060"/>
      <c r="K66" s="1060"/>
      <c r="L66" s="1060"/>
      <c r="M66" s="1060"/>
      <c r="N66" s="1060"/>
      <c r="O66" s="1060"/>
      <c r="P66" s="1061"/>
      <c r="Q66" s="1065" t="s">
        <v>424</v>
      </c>
      <c r="R66" s="1066"/>
      <c r="S66" s="1066"/>
      <c r="T66" s="1066"/>
      <c r="U66" s="1067"/>
      <c r="V66" s="1065" t="s">
        <v>425</v>
      </c>
      <c r="W66" s="1066"/>
      <c r="X66" s="1066"/>
      <c r="Y66" s="1066"/>
      <c r="Z66" s="1067"/>
      <c r="AA66" s="1065" t="s">
        <v>426</v>
      </c>
      <c r="AB66" s="1066"/>
      <c r="AC66" s="1066"/>
      <c r="AD66" s="1066"/>
      <c r="AE66" s="1067"/>
      <c r="AF66" s="1071" t="s">
        <v>427</v>
      </c>
      <c r="AG66" s="1072"/>
      <c r="AH66" s="1072"/>
      <c r="AI66" s="1072"/>
      <c r="AJ66" s="1073"/>
      <c r="AK66" s="1065" t="s">
        <v>398</v>
      </c>
      <c r="AL66" s="1060"/>
      <c r="AM66" s="1060"/>
      <c r="AN66" s="1060"/>
      <c r="AO66" s="1061"/>
      <c r="AP66" s="1065" t="s">
        <v>428</v>
      </c>
      <c r="AQ66" s="1066"/>
      <c r="AR66" s="1066"/>
      <c r="AS66" s="1066"/>
      <c r="AT66" s="1067"/>
      <c r="AU66" s="1065" t="s">
        <v>429</v>
      </c>
      <c r="AV66" s="1066"/>
      <c r="AW66" s="1066"/>
      <c r="AX66" s="1066"/>
      <c r="AY66" s="1067"/>
      <c r="AZ66" s="1065" t="s">
        <v>375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601</v>
      </c>
      <c r="C68" s="1050"/>
      <c r="D68" s="1050"/>
      <c r="E68" s="1050"/>
      <c r="F68" s="1050"/>
      <c r="G68" s="1050"/>
      <c r="H68" s="1050"/>
      <c r="I68" s="1050"/>
      <c r="J68" s="1050"/>
      <c r="K68" s="1050"/>
      <c r="L68" s="1050"/>
      <c r="M68" s="1050"/>
      <c r="N68" s="1050"/>
      <c r="O68" s="1050"/>
      <c r="P68" s="1051"/>
      <c r="Q68" s="1052">
        <v>1298</v>
      </c>
      <c r="R68" s="1046"/>
      <c r="S68" s="1046"/>
      <c r="T68" s="1046"/>
      <c r="U68" s="1046"/>
      <c r="V68" s="1046">
        <v>1268</v>
      </c>
      <c r="W68" s="1046"/>
      <c r="X68" s="1046"/>
      <c r="Y68" s="1046"/>
      <c r="Z68" s="1046"/>
      <c r="AA68" s="1046">
        <v>30</v>
      </c>
      <c r="AB68" s="1046"/>
      <c r="AC68" s="1046"/>
      <c r="AD68" s="1046"/>
      <c r="AE68" s="1046"/>
      <c r="AF68" s="1046">
        <v>30</v>
      </c>
      <c r="AG68" s="1046"/>
      <c r="AH68" s="1046"/>
      <c r="AI68" s="1046"/>
      <c r="AJ68" s="1046"/>
      <c r="AK68" s="1046" t="s">
        <v>610</v>
      </c>
      <c r="AL68" s="1046"/>
      <c r="AM68" s="1046"/>
      <c r="AN68" s="1046"/>
      <c r="AO68" s="1046"/>
      <c r="AP68" s="1046">
        <v>1338</v>
      </c>
      <c r="AQ68" s="1046"/>
      <c r="AR68" s="1046"/>
      <c r="AS68" s="1046"/>
      <c r="AT68" s="1046"/>
      <c r="AU68" s="1046">
        <v>587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602</v>
      </c>
      <c r="C69" s="1039"/>
      <c r="D69" s="1039"/>
      <c r="E69" s="1039"/>
      <c r="F69" s="1039"/>
      <c r="G69" s="1039"/>
      <c r="H69" s="1039"/>
      <c r="I69" s="1039"/>
      <c r="J69" s="1039"/>
      <c r="K69" s="1039"/>
      <c r="L69" s="1039"/>
      <c r="M69" s="1039"/>
      <c r="N69" s="1039"/>
      <c r="O69" s="1039"/>
      <c r="P69" s="1040"/>
      <c r="Q69" s="1041">
        <v>7317</v>
      </c>
      <c r="R69" s="1035"/>
      <c r="S69" s="1035"/>
      <c r="T69" s="1035"/>
      <c r="U69" s="1035"/>
      <c r="V69" s="1035">
        <v>6766</v>
      </c>
      <c r="W69" s="1035"/>
      <c r="X69" s="1035"/>
      <c r="Y69" s="1035"/>
      <c r="Z69" s="1035"/>
      <c r="AA69" s="1035">
        <v>551</v>
      </c>
      <c r="AB69" s="1035"/>
      <c r="AC69" s="1035"/>
      <c r="AD69" s="1035"/>
      <c r="AE69" s="1035"/>
      <c r="AF69" s="1035">
        <v>551</v>
      </c>
      <c r="AG69" s="1035"/>
      <c r="AH69" s="1035"/>
      <c r="AI69" s="1035"/>
      <c r="AJ69" s="1035"/>
      <c r="AK69" s="1035">
        <v>1540</v>
      </c>
      <c r="AL69" s="1035"/>
      <c r="AM69" s="1035"/>
      <c r="AN69" s="1035"/>
      <c r="AO69" s="1035"/>
      <c r="AP69" s="1035" t="s">
        <v>610</v>
      </c>
      <c r="AQ69" s="1035"/>
      <c r="AR69" s="1035"/>
      <c r="AS69" s="1035"/>
      <c r="AT69" s="1035"/>
      <c r="AU69" s="1035" t="s">
        <v>610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603</v>
      </c>
      <c r="C70" s="1039"/>
      <c r="D70" s="1039"/>
      <c r="E70" s="1039"/>
      <c r="F70" s="1039"/>
      <c r="G70" s="1039"/>
      <c r="H70" s="1039"/>
      <c r="I70" s="1039"/>
      <c r="J70" s="1039"/>
      <c r="K70" s="1039"/>
      <c r="L70" s="1039"/>
      <c r="M70" s="1039"/>
      <c r="N70" s="1039"/>
      <c r="O70" s="1039"/>
      <c r="P70" s="1040"/>
      <c r="Q70" s="1041">
        <v>53</v>
      </c>
      <c r="R70" s="1035"/>
      <c r="S70" s="1035"/>
      <c r="T70" s="1035"/>
      <c r="U70" s="1035"/>
      <c r="V70" s="1035">
        <v>47</v>
      </c>
      <c r="W70" s="1035"/>
      <c r="X70" s="1035"/>
      <c r="Y70" s="1035"/>
      <c r="Z70" s="1035"/>
      <c r="AA70" s="1035">
        <v>6</v>
      </c>
      <c r="AB70" s="1035"/>
      <c r="AC70" s="1035"/>
      <c r="AD70" s="1035"/>
      <c r="AE70" s="1035"/>
      <c r="AF70" s="1035">
        <v>6</v>
      </c>
      <c r="AG70" s="1035"/>
      <c r="AH70" s="1035"/>
      <c r="AI70" s="1035"/>
      <c r="AJ70" s="1035"/>
      <c r="AK70" s="1035" t="s">
        <v>610</v>
      </c>
      <c r="AL70" s="1035"/>
      <c r="AM70" s="1035"/>
      <c r="AN70" s="1035"/>
      <c r="AO70" s="1035"/>
      <c r="AP70" s="1035" t="s">
        <v>610</v>
      </c>
      <c r="AQ70" s="1035"/>
      <c r="AR70" s="1035"/>
      <c r="AS70" s="1035"/>
      <c r="AT70" s="1035"/>
      <c r="AU70" s="1035" t="s">
        <v>610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604</v>
      </c>
      <c r="C71" s="1039"/>
      <c r="D71" s="1039"/>
      <c r="E71" s="1039"/>
      <c r="F71" s="1039"/>
      <c r="G71" s="1039"/>
      <c r="H71" s="1039"/>
      <c r="I71" s="1039"/>
      <c r="J71" s="1039"/>
      <c r="K71" s="1039"/>
      <c r="L71" s="1039"/>
      <c r="M71" s="1039"/>
      <c r="N71" s="1039"/>
      <c r="O71" s="1039"/>
      <c r="P71" s="1040"/>
      <c r="Q71" s="1041">
        <v>11</v>
      </c>
      <c r="R71" s="1035"/>
      <c r="S71" s="1035"/>
      <c r="T71" s="1035"/>
      <c r="U71" s="1035"/>
      <c r="V71" s="1035">
        <v>7</v>
      </c>
      <c r="W71" s="1035"/>
      <c r="X71" s="1035"/>
      <c r="Y71" s="1035"/>
      <c r="Z71" s="1035"/>
      <c r="AA71" s="1035">
        <v>4</v>
      </c>
      <c r="AB71" s="1035"/>
      <c r="AC71" s="1035"/>
      <c r="AD71" s="1035"/>
      <c r="AE71" s="1035"/>
      <c r="AF71" s="1035">
        <v>4</v>
      </c>
      <c r="AG71" s="1035"/>
      <c r="AH71" s="1035"/>
      <c r="AI71" s="1035"/>
      <c r="AJ71" s="1035"/>
      <c r="AK71" s="1035" t="s">
        <v>610</v>
      </c>
      <c r="AL71" s="1035"/>
      <c r="AM71" s="1035"/>
      <c r="AN71" s="1035"/>
      <c r="AO71" s="1035"/>
      <c r="AP71" s="1035" t="s">
        <v>610</v>
      </c>
      <c r="AQ71" s="1035"/>
      <c r="AR71" s="1035"/>
      <c r="AS71" s="1035"/>
      <c r="AT71" s="1035"/>
      <c r="AU71" s="1035" t="s">
        <v>610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605</v>
      </c>
      <c r="C72" s="1039"/>
      <c r="D72" s="1039"/>
      <c r="E72" s="1039"/>
      <c r="F72" s="1039"/>
      <c r="G72" s="1039"/>
      <c r="H72" s="1039"/>
      <c r="I72" s="1039"/>
      <c r="J72" s="1039"/>
      <c r="K72" s="1039"/>
      <c r="L72" s="1039"/>
      <c r="M72" s="1039"/>
      <c r="N72" s="1039"/>
      <c r="O72" s="1039"/>
      <c r="P72" s="1040"/>
      <c r="Q72" s="1041">
        <v>3</v>
      </c>
      <c r="R72" s="1035"/>
      <c r="S72" s="1035"/>
      <c r="T72" s="1035"/>
      <c r="U72" s="1035"/>
      <c r="V72" s="1035">
        <v>1</v>
      </c>
      <c r="W72" s="1035"/>
      <c r="X72" s="1035"/>
      <c r="Y72" s="1035"/>
      <c r="Z72" s="1035"/>
      <c r="AA72" s="1035">
        <v>2</v>
      </c>
      <c r="AB72" s="1035"/>
      <c r="AC72" s="1035"/>
      <c r="AD72" s="1035"/>
      <c r="AE72" s="1035"/>
      <c r="AF72" s="1035">
        <v>2</v>
      </c>
      <c r="AG72" s="1035"/>
      <c r="AH72" s="1035"/>
      <c r="AI72" s="1035"/>
      <c r="AJ72" s="1035"/>
      <c r="AK72" s="1035" t="s">
        <v>610</v>
      </c>
      <c r="AL72" s="1035"/>
      <c r="AM72" s="1035"/>
      <c r="AN72" s="1035"/>
      <c r="AO72" s="1035"/>
      <c r="AP72" s="1035" t="s">
        <v>610</v>
      </c>
      <c r="AQ72" s="1035"/>
      <c r="AR72" s="1035"/>
      <c r="AS72" s="1035"/>
      <c r="AT72" s="1035"/>
      <c r="AU72" s="1035" t="s">
        <v>610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606</v>
      </c>
      <c r="C73" s="1039"/>
      <c r="D73" s="1039"/>
      <c r="E73" s="1039"/>
      <c r="F73" s="1039"/>
      <c r="G73" s="1039"/>
      <c r="H73" s="1039"/>
      <c r="I73" s="1039"/>
      <c r="J73" s="1039"/>
      <c r="K73" s="1039"/>
      <c r="L73" s="1039"/>
      <c r="M73" s="1039"/>
      <c r="N73" s="1039"/>
      <c r="O73" s="1039"/>
      <c r="P73" s="1040"/>
      <c r="Q73" s="1041">
        <v>6</v>
      </c>
      <c r="R73" s="1035"/>
      <c r="S73" s="1035"/>
      <c r="T73" s="1035"/>
      <c r="U73" s="1035"/>
      <c r="V73" s="1035">
        <v>3</v>
      </c>
      <c r="W73" s="1035"/>
      <c r="X73" s="1035"/>
      <c r="Y73" s="1035"/>
      <c r="Z73" s="1035"/>
      <c r="AA73" s="1035">
        <v>3</v>
      </c>
      <c r="AB73" s="1035"/>
      <c r="AC73" s="1035"/>
      <c r="AD73" s="1035"/>
      <c r="AE73" s="1035"/>
      <c r="AF73" s="1035">
        <v>3</v>
      </c>
      <c r="AG73" s="1035"/>
      <c r="AH73" s="1035"/>
      <c r="AI73" s="1035"/>
      <c r="AJ73" s="1035"/>
      <c r="AK73" s="1035" t="s">
        <v>610</v>
      </c>
      <c r="AL73" s="1035"/>
      <c r="AM73" s="1035"/>
      <c r="AN73" s="1035"/>
      <c r="AO73" s="1035"/>
      <c r="AP73" s="1035" t="s">
        <v>610</v>
      </c>
      <c r="AQ73" s="1035"/>
      <c r="AR73" s="1035"/>
      <c r="AS73" s="1035"/>
      <c r="AT73" s="1035"/>
      <c r="AU73" s="1035" t="s">
        <v>610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607</v>
      </c>
      <c r="C74" s="1039"/>
      <c r="D74" s="1039"/>
      <c r="E74" s="1039"/>
      <c r="F74" s="1039"/>
      <c r="G74" s="1039"/>
      <c r="H74" s="1039"/>
      <c r="I74" s="1039"/>
      <c r="J74" s="1039"/>
      <c r="K74" s="1039"/>
      <c r="L74" s="1039"/>
      <c r="M74" s="1039"/>
      <c r="N74" s="1039"/>
      <c r="O74" s="1039"/>
      <c r="P74" s="1040"/>
      <c r="Q74" s="1041">
        <v>34</v>
      </c>
      <c r="R74" s="1035"/>
      <c r="S74" s="1035"/>
      <c r="T74" s="1035"/>
      <c r="U74" s="1035"/>
      <c r="V74" s="1035">
        <v>26</v>
      </c>
      <c r="W74" s="1035"/>
      <c r="X74" s="1035"/>
      <c r="Y74" s="1035"/>
      <c r="Z74" s="1035"/>
      <c r="AA74" s="1035">
        <v>8</v>
      </c>
      <c r="AB74" s="1035"/>
      <c r="AC74" s="1035"/>
      <c r="AD74" s="1035"/>
      <c r="AE74" s="1035"/>
      <c r="AF74" s="1035">
        <v>8</v>
      </c>
      <c r="AG74" s="1035"/>
      <c r="AH74" s="1035"/>
      <c r="AI74" s="1035"/>
      <c r="AJ74" s="1035"/>
      <c r="AK74" s="1035" t="s">
        <v>610</v>
      </c>
      <c r="AL74" s="1035"/>
      <c r="AM74" s="1035"/>
      <c r="AN74" s="1035"/>
      <c r="AO74" s="1035"/>
      <c r="AP74" s="1035" t="s">
        <v>610</v>
      </c>
      <c r="AQ74" s="1035"/>
      <c r="AR74" s="1035"/>
      <c r="AS74" s="1035"/>
      <c r="AT74" s="1035"/>
      <c r="AU74" s="1035" t="s">
        <v>610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608</v>
      </c>
      <c r="C75" s="1039"/>
      <c r="D75" s="1039"/>
      <c r="E75" s="1039"/>
      <c r="F75" s="1039"/>
      <c r="G75" s="1039"/>
      <c r="H75" s="1039"/>
      <c r="I75" s="1039"/>
      <c r="J75" s="1039"/>
      <c r="K75" s="1039"/>
      <c r="L75" s="1039"/>
      <c r="M75" s="1039"/>
      <c r="N75" s="1039"/>
      <c r="O75" s="1039"/>
      <c r="P75" s="1040"/>
      <c r="Q75" s="1042">
        <v>266</v>
      </c>
      <c r="R75" s="1043"/>
      <c r="S75" s="1043"/>
      <c r="T75" s="1043"/>
      <c r="U75" s="1044"/>
      <c r="V75" s="1045">
        <v>254</v>
      </c>
      <c r="W75" s="1043"/>
      <c r="X75" s="1043"/>
      <c r="Y75" s="1043"/>
      <c r="Z75" s="1044"/>
      <c r="AA75" s="1045">
        <v>12</v>
      </c>
      <c r="AB75" s="1043"/>
      <c r="AC75" s="1043"/>
      <c r="AD75" s="1043"/>
      <c r="AE75" s="1044"/>
      <c r="AF75" s="1045">
        <v>12</v>
      </c>
      <c r="AG75" s="1043"/>
      <c r="AH75" s="1043"/>
      <c r="AI75" s="1043"/>
      <c r="AJ75" s="1044"/>
      <c r="AK75" s="1045">
        <v>16</v>
      </c>
      <c r="AL75" s="1043"/>
      <c r="AM75" s="1043"/>
      <c r="AN75" s="1043"/>
      <c r="AO75" s="1044"/>
      <c r="AP75" s="1045" t="s">
        <v>610</v>
      </c>
      <c r="AQ75" s="1043"/>
      <c r="AR75" s="1043"/>
      <c r="AS75" s="1043"/>
      <c r="AT75" s="1044"/>
      <c r="AU75" s="1045" t="s">
        <v>610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609</v>
      </c>
      <c r="C76" s="1039"/>
      <c r="D76" s="1039"/>
      <c r="E76" s="1039"/>
      <c r="F76" s="1039"/>
      <c r="G76" s="1039"/>
      <c r="H76" s="1039"/>
      <c r="I76" s="1039"/>
      <c r="J76" s="1039"/>
      <c r="K76" s="1039"/>
      <c r="L76" s="1039"/>
      <c r="M76" s="1039"/>
      <c r="N76" s="1039"/>
      <c r="O76" s="1039"/>
      <c r="P76" s="1040"/>
      <c r="Q76" s="1042">
        <v>234546</v>
      </c>
      <c r="R76" s="1043"/>
      <c r="S76" s="1043"/>
      <c r="T76" s="1043"/>
      <c r="U76" s="1044"/>
      <c r="V76" s="1045">
        <v>227103</v>
      </c>
      <c r="W76" s="1043"/>
      <c r="X76" s="1043"/>
      <c r="Y76" s="1043"/>
      <c r="Z76" s="1044"/>
      <c r="AA76" s="1045">
        <v>7443</v>
      </c>
      <c r="AB76" s="1043"/>
      <c r="AC76" s="1043"/>
      <c r="AD76" s="1043"/>
      <c r="AE76" s="1044"/>
      <c r="AF76" s="1045">
        <v>7443</v>
      </c>
      <c r="AG76" s="1043"/>
      <c r="AH76" s="1043"/>
      <c r="AI76" s="1043"/>
      <c r="AJ76" s="1044"/>
      <c r="AK76" s="1045">
        <v>41</v>
      </c>
      <c r="AL76" s="1043"/>
      <c r="AM76" s="1043"/>
      <c r="AN76" s="1043"/>
      <c r="AO76" s="1044"/>
      <c r="AP76" s="1045" t="s">
        <v>610</v>
      </c>
      <c r="AQ76" s="1043"/>
      <c r="AR76" s="1043"/>
      <c r="AS76" s="1043"/>
      <c r="AT76" s="1044"/>
      <c r="AU76" s="1045" t="s">
        <v>610</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389</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8059</v>
      </c>
      <c r="AG88" s="1023"/>
      <c r="AH88" s="1023"/>
      <c r="AI88" s="1023"/>
      <c r="AJ88" s="1023"/>
      <c r="AK88" s="1027"/>
      <c r="AL88" s="1027"/>
      <c r="AM88" s="1027"/>
      <c r="AN88" s="1027"/>
      <c r="AO88" s="1027"/>
      <c r="AP88" s="1023">
        <v>1338</v>
      </c>
      <c r="AQ88" s="1023"/>
      <c r="AR88" s="1023"/>
      <c r="AS88" s="1023"/>
      <c r="AT88" s="1023"/>
      <c r="AU88" s="1023">
        <v>587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t="s">
        <v>617</v>
      </c>
      <c r="CS102" s="1017"/>
      <c r="CT102" s="1017"/>
      <c r="CU102" s="1017"/>
      <c r="CV102" s="1018"/>
      <c r="CW102" s="1016" t="s">
        <v>617</v>
      </c>
      <c r="CX102" s="1017"/>
      <c r="CY102" s="1017"/>
      <c r="CZ102" s="1017"/>
      <c r="DA102" s="1018"/>
      <c r="DB102" s="1016">
        <v>89</v>
      </c>
      <c r="DC102" s="1017"/>
      <c r="DD102" s="1017"/>
      <c r="DE102" s="1017"/>
      <c r="DF102" s="1018"/>
      <c r="DG102" s="1016" t="s">
        <v>617</v>
      </c>
      <c r="DH102" s="1017"/>
      <c r="DI102" s="1017"/>
      <c r="DJ102" s="1017"/>
      <c r="DK102" s="1018"/>
      <c r="DL102" s="1016">
        <v>39</v>
      </c>
      <c r="DM102" s="1017"/>
      <c r="DN102" s="1017"/>
      <c r="DO102" s="1017"/>
      <c r="DP102" s="1018"/>
      <c r="DQ102" s="1016">
        <v>4</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302</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302</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302</v>
      </c>
      <c r="DR109" s="960"/>
      <c r="DS109" s="960"/>
      <c r="DT109" s="960"/>
      <c r="DU109" s="961"/>
      <c r="DV109" s="962" t="s">
        <v>441</v>
      </c>
      <c r="DW109" s="960"/>
      <c r="DX109" s="960"/>
      <c r="DY109" s="960"/>
      <c r="DZ109" s="993"/>
    </row>
    <row r="110" spans="1:131" s="226" customFormat="1" ht="26.25" customHeight="1" x14ac:dyDescent="0.15">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2036844</v>
      </c>
      <c r="AB110" s="953"/>
      <c r="AC110" s="953"/>
      <c r="AD110" s="953"/>
      <c r="AE110" s="954"/>
      <c r="AF110" s="955">
        <v>1970099</v>
      </c>
      <c r="AG110" s="953"/>
      <c r="AH110" s="953"/>
      <c r="AI110" s="953"/>
      <c r="AJ110" s="954"/>
      <c r="AK110" s="955">
        <v>1991013</v>
      </c>
      <c r="AL110" s="953"/>
      <c r="AM110" s="953"/>
      <c r="AN110" s="953"/>
      <c r="AO110" s="954"/>
      <c r="AP110" s="956">
        <v>24.3</v>
      </c>
      <c r="AQ110" s="957"/>
      <c r="AR110" s="957"/>
      <c r="AS110" s="957"/>
      <c r="AT110" s="958"/>
      <c r="AU110" s="994" t="s">
        <v>73</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19711809</v>
      </c>
      <c r="BR110" s="906"/>
      <c r="BS110" s="906"/>
      <c r="BT110" s="906"/>
      <c r="BU110" s="906"/>
      <c r="BV110" s="906">
        <v>20129340</v>
      </c>
      <c r="BW110" s="906"/>
      <c r="BX110" s="906"/>
      <c r="BY110" s="906"/>
      <c r="BZ110" s="906"/>
      <c r="CA110" s="906">
        <v>19183688</v>
      </c>
      <c r="CB110" s="906"/>
      <c r="CC110" s="906"/>
      <c r="CD110" s="906"/>
      <c r="CE110" s="906"/>
      <c r="CF110" s="930">
        <v>234.6</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447</v>
      </c>
      <c r="DH110" s="906"/>
      <c r="DI110" s="906"/>
      <c r="DJ110" s="906"/>
      <c r="DK110" s="906"/>
      <c r="DL110" s="906" t="s">
        <v>391</v>
      </c>
      <c r="DM110" s="906"/>
      <c r="DN110" s="906"/>
      <c r="DO110" s="906"/>
      <c r="DP110" s="906"/>
      <c r="DQ110" s="906" t="s">
        <v>447</v>
      </c>
      <c r="DR110" s="906"/>
      <c r="DS110" s="906"/>
      <c r="DT110" s="906"/>
      <c r="DU110" s="906"/>
      <c r="DV110" s="907" t="s">
        <v>391</v>
      </c>
      <c r="DW110" s="907"/>
      <c r="DX110" s="907"/>
      <c r="DY110" s="907"/>
      <c r="DZ110" s="908"/>
    </row>
    <row r="111" spans="1:131" s="226" customFormat="1" ht="26.25" customHeight="1" x14ac:dyDescent="0.15">
      <c r="A111" s="838" t="s">
        <v>448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391</v>
      </c>
      <c r="AB111" s="983"/>
      <c r="AC111" s="983"/>
      <c r="AD111" s="983"/>
      <c r="AE111" s="984"/>
      <c r="AF111" s="985" t="s">
        <v>447</v>
      </c>
      <c r="AG111" s="983"/>
      <c r="AH111" s="983"/>
      <c r="AI111" s="983"/>
      <c r="AJ111" s="984"/>
      <c r="AK111" s="985" t="s">
        <v>447</v>
      </c>
      <c r="AL111" s="983"/>
      <c r="AM111" s="983"/>
      <c r="AN111" s="983"/>
      <c r="AO111" s="984"/>
      <c r="AP111" s="986" t="s">
        <v>447</v>
      </c>
      <c r="AQ111" s="987"/>
      <c r="AR111" s="987"/>
      <c r="AS111" s="987"/>
      <c r="AT111" s="988"/>
      <c r="AU111" s="996"/>
      <c r="AV111" s="997"/>
      <c r="AW111" s="997"/>
      <c r="AX111" s="997"/>
      <c r="AY111" s="997"/>
      <c r="AZ111" s="879" t="s">
        <v>449</v>
      </c>
      <c r="BA111" s="816"/>
      <c r="BB111" s="816"/>
      <c r="BC111" s="816"/>
      <c r="BD111" s="816"/>
      <c r="BE111" s="816"/>
      <c r="BF111" s="816"/>
      <c r="BG111" s="816"/>
      <c r="BH111" s="816"/>
      <c r="BI111" s="816"/>
      <c r="BJ111" s="816"/>
      <c r="BK111" s="816"/>
      <c r="BL111" s="816"/>
      <c r="BM111" s="816"/>
      <c r="BN111" s="816"/>
      <c r="BO111" s="816"/>
      <c r="BP111" s="817"/>
      <c r="BQ111" s="880">
        <v>137598</v>
      </c>
      <c r="BR111" s="881"/>
      <c r="BS111" s="881"/>
      <c r="BT111" s="881"/>
      <c r="BU111" s="881"/>
      <c r="BV111" s="881">
        <v>100840</v>
      </c>
      <c r="BW111" s="881"/>
      <c r="BX111" s="881"/>
      <c r="BY111" s="881"/>
      <c r="BZ111" s="881"/>
      <c r="CA111" s="881">
        <v>72311</v>
      </c>
      <c r="CB111" s="881"/>
      <c r="CC111" s="881"/>
      <c r="CD111" s="881"/>
      <c r="CE111" s="881"/>
      <c r="CF111" s="939">
        <v>0.9</v>
      </c>
      <c r="CG111" s="940"/>
      <c r="CH111" s="940"/>
      <c r="CI111" s="940"/>
      <c r="CJ111" s="940"/>
      <c r="CK111" s="991"/>
      <c r="CL111" s="885"/>
      <c r="CM111" s="879" t="s">
        <v>450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447</v>
      </c>
      <c r="DH111" s="881"/>
      <c r="DI111" s="881"/>
      <c r="DJ111" s="881"/>
      <c r="DK111" s="881"/>
      <c r="DL111" s="881" t="s">
        <v>447</v>
      </c>
      <c r="DM111" s="881"/>
      <c r="DN111" s="881"/>
      <c r="DO111" s="881"/>
      <c r="DP111" s="881"/>
      <c r="DQ111" s="881" t="s">
        <v>447</v>
      </c>
      <c r="DR111" s="881"/>
      <c r="DS111" s="881"/>
      <c r="DT111" s="881"/>
      <c r="DU111" s="881"/>
      <c r="DV111" s="858" t="s">
        <v>447</v>
      </c>
      <c r="DW111" s="858"/>
      <c r="DX111" s="858"/>
      <c r="DY111" s="858"/>
      <c r="DZ111" s="859"/>
    </row>
    <row r="112" spans="1:131" s="226" customFormat="1" ht="26.25" customHeight="1" x14ac:dyDescent="0.15">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391</v>
      </c>
      <c r="AB112" s="844"/>
      <c r="AC112" s="844"/>
      <c r="AD112" s="844"/>
      <c r="AE112" s="845"/>
      <c r="AF112" s="846" t="s">
        <v>391</v>
      </c>
      <c r="AG112" s="844"/>
      <c r="AH112" s="844"/>
      <c r="AI112" s="844"/>
      <c r="AJ112" s="845"/>
      <c r="AK112" s="846" t="s">
        <v>391</v>
      </c>
      <c r="AL112" s="844"/>
      <c r="AM112" s="844"/>
      <c r="AN112" s="844"/>
      <c r="AO112" s="845"/>
      <c r="AP112" s="888" t="s">
        <v>391</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4505090</v>
      </c>
      <c r="BR112" s="881"/>
      <c r="BS112" s="881"/>
      <c r="BT112" s="881"/>
      <c r="BU112" s="881"/>
      <c r="BV112" s="881">
        <v>4282659</v>
      </c>
      <c r="BW112" s="881"/>
      <c r="BX112" s="881"/>
      <c r="BY112" s="881"/>
      <c r="BZ112" s="881"/>
      <c r="CA112" s="881">
        <v>4079419</v>
      </c>
      <c r="CB112" s="881"/>
      <c r="CC112" s="881"/>
      <c r="CD112" s="881"/>
      <c r="CE112" s="881"/>
      <c r="CF112" s="939">
        <v>49.9</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391</v>
      </c>
      <c r="DH112" s="881"/>
      <c r="DI112" s="881"/>
      <c r="DJ112" s="881"/>
      <c r="DK112" s="881"/>
      <c r="DL112" s="881" t="s">
        <v>391</v>
      </c>
      <c r="DM112" s="881"/>
      <c r="DN112" s="881"/>
      <c r="DO112" s="881"/>
      <c r="DP112" s="881"/>
      <c r="DQ112" s="881" t="s">
        <v>391</v>
      </c>
      <c r="DR112" s="881"/>
      <c r="DS112" s="881"/>
      <c r="DT112" s="881"/>
      <c r="DU112" s="881"/>
      <c r="DV112" s="858" t="s">
        <v>391</v>
      </c>
      <c r="DW112" s="858"/>
      <c r="DX112" s="858"/>
      <c r="DY112" s="858"/>
      <c r="DZ112" s="859"/>
    </row>
    <row r="113" spans="1:130" s="226"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447631</v>
      </c>
      <c r="AB113" s="983"/>
      <c r="AC113" s="983"/>
      <c r="AD113" s="983"/>
      <c r="AE113" s="984"/>
      <c r="AF113" s="985">
        <v>469757</v>
      </c>
      <c r="AG113" s="983"/>
      <c r="AH113" s="983"/>
      <c r="AI113" s="983"/>
      <c r="AJ113" s="984"/>
      <c r="AK113" s="985">
        <v>519840</v>
      </c>
      <c r="AL113" s="983"/>
      <c r="AM113" s="983"/>
      <c r="AN113" s="983"/>
      <c r="AO113" s="984"/>
      <c r="AP113" s="986">
        <v>6.4</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602195</v>
      </c>
      <c r="BR113" s="881"/>
      <c r="BS113" s="881"/>
      <c r="BT113" s="881"/>
      <c r="BU113" s="881"/>
      <c r="BV113" s="881">
        <v>602195</v>
      </c>
      <c r="BW113" s="881"/>
      <c r="BX113" s="881"/>
      <c r="BY113" s="881"/>
      <c r="BZ113" s="881"/>
      <c r="CA113" s="881">
        <v>587017</v>
      </c>
      <c r="CB113" s="881"/>
      <c r="CC113" s="881"/>
      <c r="CD113" s="881"/>
      <c r="CE113" s="881"/>
      <c r="CF113" s="939">
        <v>7.2</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391</v>
      </c>
      <c r="DH113" s="844"/>
      <c r="DI113" s="844"/>
      <c r="DJ113" s="844"/>
      <c r="DK113" s="845"/>
      <c r="DL113" s="846" t="s">
        <v>391</v>
      </c>
      <c r="DM113" s="844"/>
      <c r="DN113" s="844"/>
      <c r="DO113" s="844"/>
      <c r="DP113" s="845"/>
      <c r="DQ113" s="846" t="s">
        <v>447</v>
      </c>
      <c r="DR113" s="844"/>
      <c r="DS113" s="844"/>
      <c r="DT113" s="844"/>
      <c r="DU113" s="845"/>
      <c r="DV113" s="888" t="s">
        <v>391</v>
      </c>
      <c r="DW113" s="889"/>
      <c r="DX113" s="889"/>
      <c r="DY113" s="889"/>
      <c r="DZ113" s="890"/>
    </row>
    <row r="114" spans="1:130" s="226"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36158</v>
      </c>
      <c r="AB114" s="844"/>
      <c r="AC114" s="844"/>
      <c r="AD114" s="844"/>
      <c r="AE114" s="845"/>
      <c r="AF114" s="846">
        <v>535</v>
      </c>
      <c r="AG114" s="844"/>
      <c r="AH114" s="844"/>
      <c r="AI114" s="844"/>
      <c r="AJ114" s="845"/>
      <c r="AK114" s="846">
        <v>15705</v>
      </c>
      <c r="AL114" s="844"/>
      <c r="AM114" s="844"/>
      <c r="AN114" s="844"/>
      <c r="AO114" s="845"/>
      <c r="AP114" s="888">
        <v>0.2</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3165686</v>
      </c>
      <c r="BR114" s="881"/>
      <c r="BS114" s="881"/>
      <c r="BT114" s="881"/>
      <c r="BU114" s="881"/>
      <c r="BV114" s="881">
        <v>3243070</v>
      </c>
      <c r="BW114" s="881"/>
      <c r="BX114" s="881"/>
      <c r="BY114" s="881"/>
      <c r="BZ114" s="881"/>
      <c r="CA114" s="881">
        <v>3191448</v>
      </c>
      <c r="CB114" s="881"/>
      <c r="CC114" s="881"/>
      <c r="CD114" s="881"/>
      <c r="CE114" s="881"/>
      <c r="CF114" s="939">
        <v>39</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391</v>
      </c>
      <c r="DH114" s="844"/>
      <c r="DI114" s="844"/>
      <c r="DJ114" s="844"/>
      <c r="DK114" s="845"/>
      <c r="DL114" s="846" t="s">
        <v>447</v>
      </c>
      <c r="DM114" s="844"/>
      <c r="DN114" s="844"/>
      <c r="DO114" s="844"/>
      <c r="DP114" s="845"/>
      <c r="DQ114" s="846" t="s">
        <v>447</v>
      </c>
      <c r="DR114" s="844"/>
      <c r="DS114" s="844"/>
      <c r="DT114" s="844"/>
      <c r="DU114" s="845"/>
      <c r="DV114" s="888" t="s">
        <v>447</v>
      </c>
      <c r="DW114" s="889"/>
      <c r="DX114" s="889"/>
      <c r="DY114" s="889"/>
      <c r="DZ114" s="890"/>
    </row>
    <row r="115" spans="1:130" s="226"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49047</v>
      </c>
      <c r="AB115" s="983"/>
      <c r="AC115" s="983"/>
      <c r="AD115" s="983"/>
      <c r="AE115" s="984"/>
      <c r="AF115" s="985">
        <v>36844</v>
      </c>
      <c r="AG115" s="983"/>
      <c r="AH115" s="983"/>
      <c r="AI115" s="983"/>
      <c r="AJ115" s="984"/>
      <c r="AK115" s="985">
        <v>28532</v>
      </c>
      <c r="AL115" s="983"/>
      <c r="AM115" s="983"/>
      <c r="AN115" s="983"/>
      <c r="AO115" s="984"/>
      <c r="AP115" s="986">
        <v>0.3</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v>13296</v>
      </c>
      <c r="BR115" s="881"/>
      <c r="BS115" s="881"/>
      <c r="BT115" s="881"/>
      <c r="BU115" s="881"/>
      <c r="BV115" s="881">
        <v>4135</v>
      </c>
      <c r="BW115" s="881"/>
      <c r="BX115" s="881"/>
      <c r="BY115" s="881"/>
      <c r="BZ115" s="881"/>
      <c r="CA115" s="881">
        <v>3929</v>
      </c>
      <c r="CB115" s="881"/>
      <c r="CC115" s="881"/>
      <c r="CD115" s="881"/>
      <c r="CE115" s="881"/>
      <c r="CF115" s="939">
        <v>0</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391</v>
      </c>
      <c r="DH115" s="844"/>
      <c r="DI115" s="844"/>
      <c r="DJ115" s="844"/>
      <c r="DK115" s="845"/>
      <c r="DL115" s="846" t="s">
        <v>391</v>
      </c>
      <c r="DM115" s="844"/>
      <c r="DN115" s="844"/>
      <c r="DO115" s="844"/>
      <c r="DP115" s="845"/>
      <c r="DQ115" s="846" t="s">
        <v>391</v>
      </c>
      <c r="DR115" s="844"/>
      <c r="DS115" s="844"/>
      <c r="DT115" s="844"/>
      <c r="DU115" s="845"/>
      <c r="DV115" s="888" t="s">
        <v>391</v>
      </c>
      <c r="DW115" s="889"/>
      <c r="DX115" s="889"/>
      <c r="DY115" s="889"/>
      <c r="DZ115" s="890"/>
    </row>
    <row r="116" spans="1:130" s="226"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34</v>
      </c>
      <c r="AB116" s="844"/>
      <c r="AC116" s="844"/>
      <c r="AD116" s="844"/>
      <c r="AE116" s="845"/>
      <c r="AF116" s="846">
        <v>115</v>
      </c>
      <c r="AG116" s="844"/>
      <c r="AH116" s="844"/>
      <c r="AI116" s="844"/>
      <c r="AJ116" s="845"/>
      <c r="AK116" s="846">
        <v>172</v>
      </c>
      <c r="AL116" s="844"/>
      <c r="AM116" s="844"/>
      <c r="AN116" s="844"/>
      <c r="AO116" s="845"/>
      <c r="AP116" s="888">
        <v>0</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391</v>
      </c>
      <c r="BR116" s="881"/>
      <c r="BS116" s="881"/>
      <c r="BT116" s="881"/>
      <c r="BU116" s="881"/>
      <c r="BV116" s="881" t="s">
        <v>391</v>
      </c>
      <c r="BW116" s="881"/>
      <c r="BX116" s="881"/>
      <c r="BY116" s="881"/>
      <c r="BZ116" s="881"/>
      <c r="CA116" s="881" t="s">
        <v>447</v>
      </c>
      <c r="CB116" s="881"/>
      <c r="CC116" s="881"/>
      <c r="CD116" s="881"/>
      <c r="CE116" s="881"/>
      <c r="CF116" s="939" t="s">
        <v>447</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391</v>
      </c>
      <c r="DM116" s="844"/>
      <c r="DN116" s="844"/>
      <c r="DO116" s="844"/>
      <c r="DP116" s="845"/>
      <c r="DQ116" s="846" t="s">
        <v>391</v>
      </c>
      <c r="DR116" s="844"/>
      <c r="DS116" s="844"/>
      <c r="DT116" s="844"/>
      <c r="DU116" s="845"/>
      <c r="DV116" s="888" t="s">
        <v>391</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2569714</v>
      </c>
      <c r="AB117" s="967"/>
      <c r="AC117" s="967"/>
      <c r="AD117" s="967"/>
      <c r="AE117" s="968"/>
      <c r="AF117" s="969">
        <v>2477350</v>
      </c>
      <c r="AG117" s="967"/>
      <c r="AH117" s="967"/>
      <c r="AI117" s="967"/>
      <c r="AJ117" s="968"/>
      <c r="AK117" s="969">
        <v>2555262</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421</v>
      </c>
      <c r="BR117" s="881"/>
      <c r="BS117" s="881"/>
      <c r="BT117" s="881"/>
      <c r="BU117" s="881"/>
      <c r="BV117" s="881" t="s">
        <v>391</v>
      </c>
      <c r="BW117" s="881"/>
      <c r="BX117" s="881"/>
      <c r="BY117" s="881"/>
      <c r="BZ117" s="881"/>
      <c r="CA117" s="881" t="s">
        <v>469</v>
      </c>
      <c r="CB117" s="881"/>
      <c r="CC117" s="881"/>
      <c r="CD117" s="881"/>
      <c r="CE117" s="881"/>
      <c r="CF117" s="939" t="s">
        <v>470</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391</v>
      </c>
      <c r="DH117" s="844"/>
      <c r="DI117" s="844"/>
      <c r="DJ117" s="844"/>
      <c r="DK117" s="845"/>
      <c r="DL117" s="846" t="s">
        <v>472</v>
      </c>
      <c r="DM117" s="844"/>
      <c r="DN117" s="844"/>
      <c r="DO117" s="844"/>
      <c r="DP117" s="845"/>
      <c r="DQ117" s="846" t="s">
        <v>391</v>
      </c>
      <c r="DR117" s="844"/>
      <c r="DS117" s="844"/>
      <c r="DT117" s="844"/>
      <c r="DU117" s="845"/>
      <c r="DV117" s="888" t="s">
        <v>472</v>
      </c>
      <c r="DW117" s="889"/>
      <c r="DX117" s="889"/>
      <c r="DY117" s="889"/>
      <c r="DZ117" s="890"/>
    </row>
    <row r="118" spans="1:130" s="226" customFormat="1" ht="26.25" customHeight="1" x14ac:dyDescent="0.15">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302</v>
      </c>
      <c r="AL118" s="960"/>
      <c r="AM118" s="960"/>
      <c r="AN118" s="960"/>
      <c r="AO118" s="961"/>
      <c r="AP118" s="963" t="s">
        <v>441</v>
      </c>
      <c r="AQ118" s="964"/>
      <c r="AR118" s="964"/>
      <c r="AS118" s="964"/>
      <c r="AT118" s="965"/>
      <c r="AU118" s="996"/>
      <c r="AV118" s="997"/>
      <c r="AW118" s="997"/>
      <c r="AX118" s="997"/>
      <c r="AY118" s="997"/>
      <c r="AZ118" s="902" t="s">
        <v>473</v>
      </c>
      <c r="BA118" s="903"/>
      <c r="BB118" s="903"/>
      <c r="BC118" s="903"/>
      <c r="BD118" s="903"/>
      <c r="BE118" s="903"/>
      <c r="BF118" s="903"/>
      <c r="BG118" s="903"/>
      <c r="BH118" s="903"/>
      <c r="BI118" s="903"/>
      <c r="BJ118" s="903"/>
      <c r="BK118" s="903"/>
      <c r="BL118" s="903"/>
      <c r="BM118" s="903"/>
      <c r="BN118" s="903"/>
      <c r="BO118" s="903"/>
      <c r="BP118" s="904"/>
      <c r="BQ118" s="943" t="s">
        <v>474</v>
      </c>
      <c r="BR118" s="909"/>
      <c r="BS118" s="909"/>
      <c r="BT118" s="909"/>
      <c r="BU118" s="909"/>
      <c r="BV118" s="909" t="s">
        <v>475</v>
      </c>
      <c r="BW118" s="909"/>
      <c r="BX118" s="909"/>
      <c r="BY118" s="909"/>
      <c r="BZ118" s="909"/>
      <c r="CA118" s="909" t="s">
        <v>391</v>
      </c>
      <c r="CB118" s="909"/>
      <c r="CC118" s="909"/>
      <c r="CD118" s="909"/>
      <c r="CE118" s="909"/>
      <c r="CF118" s="939" t="s">
        <v>391</v>
      </c>
      <c r="CG118" s="940"/>
      <c r="CH118" s="940"/>
      <c r="CI118" s="940"/>
      <c r="CJ118" s="940"/>
      <c r="CK118" s="991"/>
      <c r="CL118" s="885"/>
      <c r="CM118" s="879" t="s">
        <v>476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475</v>
      </c>
      <c r="DH118" s="844"/>
      <c r="DI118" s="844"/>
      <c r="DJ118" s="844"/>
      <c r="DK118" s="845"/>
      <c r="DL118" s="846" t="s">
        <v>477</v>
      </c>
      <c r="DM118" s="844"/>
      <c r="DN118" s="844"/>
      <c r="DO118" s="844"/>
      <c r="DP118" s="845"/>
      <c r="DQ118" s="846" t="s">
        <v>478</v>
      </c>
      <c r="DR118" s="844"/>
      <c r="DS118" s="844"/>
      <c r="DT118" s="844"/>
      <c r="DU118" s="845"/>
      <c r="DV118" s="888" t="s">
        <v>474</v>
      </c>
      <c r="DW118" s="889"/>
      <c r="DX118" s="889"/>
      <c r="DY118" s="889"/>
      <c r="DZ118" s="890"/>
    </row>
    <row r="119" spans="1:130" s="226" customFormat="1" ht="26.25" customHeight="1" x14ac:dyDescent="0.15">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474</v>
      </c>
      <c r="AB119" s="953"/>
      <c r="AC119" s="953"/>
      <c r="AD119" s="953"/>
      <c r="AE119" s="954"/>
      <c r="AF119" s="955" t="s">
        <v>478</v>
      </c>
      <c r="AG119" s="953"/>
      <c r="AH119" s="953"/>
      <c r="AI119" s="953"/>
      <c r="AJ119" s="954"/>
      <c r="AK119" s="955" t="s">
        <v>475</v>
      </c>
      <c r="AL119" s="953"/>
      <c r="AM119" s="953"/>
      <c r="AN119" s="953"/>
      <c r="AO119" s="954"/>
      <c r="AP119" s="956" t="s">
        <v>469</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479</v>
      </c>
      <c r="BP119" s="942"/>
      <c r="BQ119" s="943">
        <v>28135674</v>
      </c>
      <c r="BR119" s="909"/>
      <c r="BS119" s="909"/>
      <c r="BT119" s="909"/>
      <c r="BU119" s="909"/>
      <c r="BV119" s="909">
        <v>28362239</v>
      </c>
      <c r="BW119" s="909"/>
      <c r="BX119" s="909"/>
      <c r="BY119" s="909"/>
      <c r="BZ119" s="909"/>
      <c r="CA119" s="909">
        <v>27117812</v>
      </c>
      <c r="CB119" s="909"/>
      <c r="CC119" s="909"/>
      <c r="CD119" s="909"/>
      <c r="CE119" s="909"/>
      <c r="CF119" s="812"/>
      <c r="CG119" s="813"/>
      <c r="CH119" s="813"/>
      <c r="CI119" s="813"/>
      <c r="CJ119" s="898"/>
      <c r="CK119" s="992"/>
      <c r="CL119" s="887"/>
      <c r="CM119" s="902" t="s">
        <v>480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137598</v>
      </c>
      <c r="DH119" s="828"/>
      <c r="DI119" s="828"/>
      <c r="DJ119" s="828"/>
      <c r="DK119" s="829"/>
      <c r="DL119" s="830">
        <v>100840</v>
      </c>
      <c r="DM119" s="828"/>
      <c r="DN119" s="828"/>
      <c r="DO119" s="828"/>
      <c r="DP119" s="829"/>
      <c r="DQ119" s="830">
        <v>72311</v>
      </c>
      <c r="DR119" s="828"/>
      <c r="DS119" s="828"/>
      <c r="DT119" s="828"/>
      <c r="DU119" s="829"/>
      <c r="DV119" s="912">
        <v>0.9</v>
      </c>
      <c r="DW119" s="913"/>
      <c r="DX119" s="913"/>
      <c r="DY119" s="913"/>
      <c r="DZ119" s="914"/>
    </row>
    <row r="120" spans="1:130" s="226" customFormat="1" ht="26.25" customHeight="1" x14ac:dyDescent="0.15">
      <c r="A120" s="884"/>
      <c r="B120" s="885"/>
      <c r="C120" s="879" t="s">
        <v>450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391</v>
      </c>
      <c r="AB120" s="844"/>
      <c r="AC120" s="844"/>
      <c r="AD120" s="844"/>
      <c r="AE120" s="845"/>
      <c r="AF120" s="846" t="s">
        <v>472</v>
      </c>
      <c r="AG120" s="844"/>
      <c r="AH120" s="844"/>
      <c r="AI120" s="844"/>
      <c r="AJ120" s="845"/>
      <c r="AK120" s="846" t="s">
        <v>474</v>
      </c>
      <c r="AL120" s="844"/>
      <c r="AM120" s="844"/>
      <c r="AN120" s="844"/>
      <c r="AO120" s="845"/>
      <c r="AP120" s="888" t="s">
        <v>481</v>
      </c>
      <c r="AQ120" s="889"/>
      <c r="AR120" s="889"/>
      <c r="AS120" s="889"/>
      <c r="AT120" s="890"/>
      <c r="AU120" s="944" t="s">
        <v>482</v>
      </c>
      <c r="AV120" s="945"/>
      <c r="AW120" s="945"/>
      <c r="AX120" s="945"/>
      <c r="AY120" s="946"/>
      <c r="AZ120" s="924" t="s">
        <v>483</v>
      </c>
      <c r="BA120" s="872"/>
      <c r="BB120" s="872"/>
      <c r="BC120" s="872"/>
      <c r="BD120" s="872"/>
      <c r="BE120" s="872"/>
      <c r="BF120" s="872"/>
      <c r="BG120" s="872"/>
      <c r="BH120" s="872"/>
      <c r="BI120" s="872"/>
      <c r="BJ120" s="872"/>
      <c r="BK120" s="872"/>
      <c r="BL120" s="872"/>
      <c r="BM120" s="872"/>
      <c r="BN120" s="872"/>
      <c r="BO120" s="872"/>
      <c r="BP120" s="873"/>
      <c r="BQ120" s="925">
        <v>4185713</v>
      </c>
      <c r="BR120" s="906"/>
      <c r="BS120" s="906"/>
      <c r="BT120" s="906"/>
      <c r="BU120" s="906"/>
      <c r="BV120" s="906">
        <v>4492570</v>
      </c>
      <c r="BW120" s="906"/>
      <c r="BX120" s="906"/>
      <c r="BY120" s="906"/>
      <c r="BZ120" s="906"/>
      <c r="CA120" s="906">
        <v>5635644</v>
      </c>
      <c r="CB120" s="906"/>
      <c r="CC120" s="906"/>
      <c r="CD120" s="906"/>
      <c r="CE120" s="906"/>
      <c r="CF120" s="930">
        <v>68.900000000000006</v>
      </c>
      <c r="CG120" s="931"/>
      <c r="CH120" s="931"/>
      <c r="CI120" s="931"/>
      <c r="CJ120" s="931"/>
      <c r="CK120" s="932" t="s">
        <v>484</v>
      </c>
      <c r="CL120" s="916"/>
      <c r="CM120" s="916"/>
      <c r="CN120" s="916"/>
      <c r="CO120" s="917"/>
      <c r="CP120" s="936" t="s">
        <v>485</v>
      </c>
      <c r="CQ120" s="937"/>
      <c r="CR120" s="937"/>
      <c r="CS120" s="937"/>
      <c r="CT120" s="937"/>
      <c r="CU120" s="937"/>
      <c r="CV120" s="937"/>
      <c r="CW120" s="937"/>
      <c r="CX120" s="937"/>
      <c r="CY120" s="937"/>
      <c r="CZ120" s="937"/>
      <c r="DA120" s="937"/>
      <c r="DB120" s="937"/>
      <c r="DC120" s="937"/>
      <c r="DD120" s="937"/>
      <c r="DE120" s="937"/>
      <c r="DF120" s="938"/>
      <c r="DG120" s="925">
        <v>2958737</v>
      </c>
      <c r="DH120" s="906"/>
      <c r="DI120" s="906"/>
      <c r="DJ120" s="906"/>
      <c r="DK120" s="906"/>
      <c r="DL120" s="906">
        <v>2898940</v>
      </c>
      <c r="DM120" s="906"/>
      <c r="DN120" s="906"/>
      <c r="DO120" s="906"/>
      <c r="DP120" s="906"/>
      <c r="DQ120" s="906">
        <v>2818318</v>
      </c>
      <c r="DR120" s="906"/>
      <c r="DS120" s="906"/>
      <c r="DT120" s="906"/>
      <c r="DU120" s="906"/>
      <c r="DV120" s="907">
        <v>34.5</v>
      </c>
      <c r="DW120" s="907"/>
      <c r="DX120" s="907"/>
      <c r="DY120" s="907"/>
      <c r="DZ120" s="908"/>
    </row>
    <row r="121" spans="1:130" s="226" customFormat="1" ht="26.25" customHeight="1" x14ac:dyDescent="0.15">
      <c r="A121" s="884"/>
      <c r="B121" s="885"/>
      <c r="C121" s="927" t="s">
        <v>486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487</v>
      </c>
      <c r="AB121" s="844"/>
      <c r="AC121" s="844"/>
      <c r="AD121" s="844"/>
      <c r="AE121" s="845"/>
      <c r="AF121" s="846" t="s">
        <v>421</v>
      </c>
      <c r="AG121" s="844"/>
      <c r="AH121" s="844"/>
      <c r="AI121" s="844"/>
      <c r="AJ121" s="845"/>
      <c r="AK121" s="846" t="s">
        <v>421</v>
      </c>
      <c r="AL121" s="844"/>
      <c r="AM121" s="844"/>
      <c r="AN121" s="844"/>
      <c r="AO121" s="845"/>
      <c r="AP121" s="888" t="s">
        <v>488</v>
      </c>
      <c r="AQ121" s="889"/>
      <c r="AR121" s="889"/>
      <c r="AS121" s="889"/>
      <c r="AT121" s="890"/>
      <c r="AU121" s="947"/>
      <c r="AV121" s="948"/>
      <c r="AW121" s="948"/>
      <c r="AX121" s="948"/>
      <c r="AY121" s="949"/>
      <c r="AZ121" s="879" t="s">
        <v>489</v>
      </c>
      <c r="BA121" s="816"/>
      <c r="BB121" s="816"/>
      <c r="BC121" s="816"/>
      <c r="BD121" s="816"/>
      <c r="BE121" s="816"/>
      <c r="BF121" s="816"/>
      <c r="BG121" s="816"/>
      <c r="BH121" s="816"/>
      <c r="BI121" s="816"/>
      <c r="BJ121" s="816"/>
      <c r="BK121" s="816"/>
      <c r="BL121" s="816"/>
      <c r="BM121" s="816"/>
      <c r="BN121" s="816"/>
      <c r="BO121" s="816"/>
      <c r="BP121" s="817"/>
      <c r="BQ121" s="880">
        <v>909163</v>
      </c>
      <c r="BR121" s="881"/>
      <c r="BS121" s="881"/>
      <c r="BT121" s="881"/>
      <c r="BU121" s="881"/>
      <c r="BV121" s="881">
        <v>868764</v>
      </c>
      <c r="BW121" s="881"/>
      <c r="BX121" s="881"/>
      <c r="BY121" s="881"/>
      <c r="BZ121" s="881"/>
      <c r="CA121" s="881">
        <v>827437</v>
      </c>
      <c r="CB121" s="881"/>
      <c r="CC121" s="881"/>
      <c r="CD121" s="881"/>
      <c r="CE121" s="881"/>
      <c r="CF121" s="939">
        <v>10.1</v>
      </c>
      <c r="CG121" s="940"/>
      <c r="CH121" s="940"/>
      <c r="CI121" s="940"/>
      <c r="CJ121" s="940"/>
      <c r="CK121" s="933"/>
      <c r="CL121" s="919"/>
      <c r="CM121" s="919"/>
      <c r="CN121" s="919"/>
      <c r="CO121" s="920"/>
      <c r="CP121" s="899" t="s">
        <v>490</v>
      </c>
      <c r="CQ121" s="900"/>
      <c r="CR121" s="900"/>
      <c r="CS121" s="900"/>
      <c r="CT121" s="900"/>
      <c r="CU121" s="900"/>
      <c r="CV121" s="900"/>
      <c r="CW121" s="900"/>
      <c r="CX121" s="900"/>
      <c r="CY121" s="900"/>
      <c r="CZ121" s="900"/>
      <c r="DA121" s="900"/>
      <c r="DB121" s="900"/>
      <c r="DC121" s="900"/>
      <c r="DD121" s="900"/>
      <c r="DE121" s="900"/>
      <c r="DF121" s="901"/>
      <c r="DG121" s="880">
        <v>1033944</v>
      </c>
      <c r="DH121" s="881"/>
      <c r="DI121" s="881"/>
      <c r="DJ121" s="881"/>
      <c r="DK121" s="881"/>
      <c r="DL121" s="881">
        <v>908736</v>
      </c>
      <c r="DM121" s="881"/>
      <c r="DN121" s="881"/>
      <c r="DO121" s="881"/>
      <c r="DP121" s="881"/>
      <c r="DQ121" s="881">
        <v>815217</v>
      </c>
      <c r="DR121" s="881"/>
      <c r="DS121" s="881"/>
      <c r="DT121" s="881"/>
      <c r="DU121" s="881"/>
      <c r="DV121" s="858">
        <v>10</v>
      </c>
      <c r="DW121" s="858"/>
      <c r="DX121" s="858"/>
      <c r="DY121" s="858"/>
      <c r="DZ121" s="859"/>
    </row>
    <row r="122" spans="1:130" s="226"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391</v>
      </c>
      <c r="AB122" s="844"/>
      <c r="AC122" s="844"/>
      <c r="AD122" s="844"/>
      <c r="AE122" s="845"/>
      <c r="AF122" s="846" t="s">
        <v>469</v>
      </c>
      <c r="AG122" s="844"/>
      <c r="AH122" s="844"/>
      <c r="AI122" s="844"/>
      <c r="AJ122" s="845"/>
      <c r="AK122" s="846" t="s">
        <v>470</v>
      </c>
      <c r="AL122" s="844"/>
      <c r="AM122" s="844"/>
      <c r="AN122" s="844"/>
      <c r="AO122" s="845"/>
      <c r="AP122" s="888" t="s">
        <v>472</v>
      </c>
      <c r="AQ122" s="889"/>
      <c r="AR122" s="889"/>
      <c r="AS122" s="889"/>
      <c r="AT122" s="890"/>
      <c r="AU122" s="947"/>
      <c r="AV122" s="948"/>
      <c r="AW122" s="948"/>
      <c r="AX122" s="948"/>
      <c r="AY122" s="949"/>
      <c r="AZ122" s="902" t="s">
        <v>491</v>
      </c>
      <c r="BA122" s="903"/>
      <c r="BB122" s="903"/>
      <c r="BC122" s="903"/>
      <c r="BD122" s="903"/>
      <c r="BE122" s="903"/>
      <c r="BF122" s="903"/>
      <c r="BG122" s="903"/>
      <c r="BH122" s="903"/>
      <c r="BI122" s="903"/>
      <c r="BJ122" s="903"/>
      <c r="BK122" s="903"/>
      <c r="BL122" s="903"/>
      <c r="BM122" s="903"/>
      <c r="BN122" s="903"/>
      <c r="BO122" s="903"/>
      <c r="BP122" s="904"/>
      <c r="BQ122" s="943">
        <v>16981825</v>
      </c>
      <c r="BR122" s="909"/>
      <c r="BS122" s="909"/>
      <c r="BT122" s="909"/>
      <c r="BU122" s="909"/>
      <c r="BV122" s="909">
        <v>16985128</v>
      </c>
      <c r="BW122" s="909"/>
      <c r="BX122" s="909"/>
      <c r="BY122" s="909"/>
      <c r="BZ122" s="909"/>
      <c r="CA122" s="909">
        <v>16714744</v>
      </c>
      <c r="CB122" s="909"/>
      <c r="CC122" s="909"/>
      <c r="CD122" s="909"/>
      <c r="CE122" s="909"/>
      <c r="CF122" s="910">
        <v>204.4</v>
      </c>
      <c r="CG122" s="911"/>
      <c r="CH122" s="911"/>
      <c r="CI122" s="911"/>
      <c r="CJ122" s="911"/>
      <c r="CK122" s="933"/>
      <c r="CL122" s="919"/>
      <c r="CM122" s="919"/>
      <c r="CN122" s="919"/>
      <c r="CO122" s="920"/>
      <c r="CP122" s="899" t="s">
        <v>492</v>
      </c>
      <c r="CQ122" s="900"/>
      <c r="CR122" s="900"/>
      <c r="CS122" s="900"/>
      <c r="CT122" s="900"/>
      <c r="CU122" s="900"/>
      <c r="CV122" s="900"/>
      <c r="CW122" s="900"/>
      <c r="CX122" s="900"/>
      <c r="CY122" s="900"/>
      <c r="CZ122" s="900"/>
      <c r="DA122" s="900"/>
      <c r="DB122" s="900"/>
      <c r="DC122" s="900"/>
      <c r="DD122" s="900"/>
      <c r="DE122" s="900"/>
      <c r="DF122" s="901"/>
      <c r="DG122" s="880">
        <v>501598</v>
      </c>
      <c r="DH122" s="881"/>
      <c r="DI122" s="881"/>
      <c r="DJ122" s="881"/>
      <c r="DK122" s="881"/>
      <c r="DL122" s="881">
        <v>463817</v>
      </c>
      <c r="DM122" s="881"/>
      <c r="DN122" s="881"/>
      <c r="DO122" s="881"/>
      <c r="DP122" s="881"/>
      <c r="DQ122" s="881">
        <v>435040</v>
      </c>
      <c r="DR122" s="881"/>
      <c r="DS122" s="881"/>
      <c r="DT122" s="881"/>
      <c r="DU122" s="881"/>
      <c r="DV122" s="858">
        <v>5.3</v>
      </c>
      <c r="DW122" s="858"/>
      <c r="DX122" s="858"/>
      <c r="DY122" s="858"/>
      <c r="DZ122" s="859"/>
    </row>
    <row r="123" spans="1:130" s="226"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493</v>
      </c>
      <c r="AB123" s="844"/>
      <c r="AC123" s="844"/>
      <c r="AD123" s="844"/>
      <c r="AE123" s="845"/>
      <c r="AF123" s="846" t="s">
        <v>487</v>
      </c>
      <c r="AG123" s="844"/>
      <c r="AH123" s="844"/>
      <c r="AI123" s="844"/>
      <c r="AJ123" s="845"/>
      <c r="AK123" s="846" t="s">
        <v>494</v>
      </c>
      <c r="AL123" s="844"/>
      <c r="AM123" s="844"/>
      <c r="AN123" s="844"/>
      <c r="AO123" s="845"/>
      <c r="AP123" s="888" t="s">
        <v>391</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495</v>
      </c>
      <c r="BP123" s="942"/>
      <c r="BQ123" s="896">
        <v>22076701</v>
      </c>
      <c r="BR123" s="897"/>
      <c r="BS123" s="897"/>
      <c r="BT123" s="897"/>
      <c r="BU123" s="897"/>
      <c r="BV123" s="897">
        <v>22346462</v>
      </c>
      <c r="BW123" s="897"/>
      <c r="BX123" s="897"/>
      <c r="BY123" s="897"/>
      <c r="BZ123" s="897"/>
      <c r="CA123" s="897">
        <v>23177825</v>
      </c>
      <c r="CB123" s="897"/>
      <c r="CC123" s="897"/>
      <c r="CD123" s="897"/>
      <c r="CE123" s="897"/>
      <c r="CF123" s="812"/>
      <c r="CG123" s="813"/>
      <c r="CH123" s="813"/>
      <c r="CI123" s="813"/>
      <c r="CJ123" s="898"/>
      <c r="CK123" s="933"/>
      <c r="CL123" s="919"/>
      <c r="CM123" s="919"/>
      <c r="CN123" s="919"/>
      <c r="CO123" s="920"/>
      <c r="CP123" s="899" t="s">
        <v>496</v>
      </c>
      <c r="CQ123" s="900"/>
      <c r="CR123" s="900"/>
      <c r="CS123" s="900"/>
      <c r="CT123" s="900"/>
      <c r="CU123" s="900"/>
      <c r="CV123" s="900"/>
      <c r="CW123" s="900"/>
      <c r="CX123" s="900"/>
      <c r="CY123" s="900"/>
      <c r="CZ123" s="900"/>
      <c r="DA123" s="900"/>
      <c r="DB123" s="900"/>
      <c r="DC123" s="900"/>
      <c r="DD123" s="900"/>
      <c r="DE123" s="900"/>
      <c r="DF123" s="901"/>
      <c r="DG123" s="843">
        <v>8537</v>
      </c>
      <c r="DH123" s="844"/>
      <c r="DI123" s="844"/>
      <c r="DJ123" s="844"/>
      <c r="DK123" s="845"/>
      <c r="DL123" s="846">
        <v>9515</v>
      </c>
      <c r="DM123" s="844"/>
      <c r="DN123" s="844"/>
      <c r="DO123" s="844"/>
      <c r="DP123" s="845"/>
      <c r="DQ123" s="846">
        <v>9303</v>
      </c>
      <c r="DR123" s="844"/>
      <c r="DS123" s="844"/>
      <c r="DT123" s="844"/>
      <c r="DU123" s="845"/>
      <c r="DV123" s="888">
        <v>0.1</v>
      </c>
      <c r="DW123" s="889"/>
      <c r="DX123" s="889"/>
      <c r="DY123" s="889"/>
      <c r="DZ123" s="890"/>
    </row>
    <row r="124" spans="1:130" s="226" customFormat="1" ht="26.25" customHeight="1" thickBot="1" x14ac:dyDescent="0.2">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475</v>
      </c>
      <c r="AB124" s="844"/>
      <c r="AC124" s="844"/>
      <c r="AD124" s="844"/>
      <c r="AE124" s="845"/>
      <c r="AF124" s="846" t="s">
        <v>497</v>
      </c>
      <c r="AG124" s="844"/>
      <c r="AH124" s="844"/>
      <c r="AI124" s="844"/>
      <c r="AJ124" s="845"/>
      <c r="AK124" s="846" t="s">
        <v>475</v>
      </c>
      <c r="AL124" s="844"/>
      <c r="AM124" s="844"/>
      <c r="AN124" s="844"/>
      <c r="AO124" s="845"/>
      <c r="AP124" s="888" t="s">
        <v>470</v>
      </c>
      <c r="AQ124" s="889"/>
      <c r="AR124" s="889"/>
      <c r="AS124" s="889"/>
      <c r="AT124" s="890"/>
      <c r="AU124" s="891" t="s">
        <v>498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83.2</v>
      </c>
      <c r="BR124" s="895"/>
      <c r="BS124" s="895"/>
      <c r="BT124" s="895"/>
      <c r="BU124" s="895"/>
      <c r="BV124" s="895">
        <v>76.2</v>
      </c>
      <c r="BW124" s="895"/>
      <c r="BX124" s="895"/>
      <c r="BY124" s="895"/>
      <c r="BZ124" s="895"/>
      <c r="CA124" s="895">
        <v>48.1</v>
      </c>
      <c r="CB124" s="895"/>
      <c r="CC124" s="895"/>
      <c r="CD124" s="895"/>
      <c r="CE124" s="895"/>
      <c r="CF124" s="790"/>
      <c r="CG124" s="791"/>
      <c r="CH124" s="791"/>
      <c r="CI124" s="791"/>
      <c r="CJ124" s="926"/>
      <c r="CK124" s="934"/>
      <c r="CL124" s="934"/>
      <c r="CM124" s="934"/>
      <c r="CN124" s="934"/>
      <c r="CO124" s="935"/>
      <c r="CP124" s="899" t="s">
        <v>499</v>
      </c>
      <c r="CQ124" s="900"/>
      <c r="CR124" s="900"/>
      <c r="CS124" s="900"/>
      <c r="CT124" s="900"/>
      <c r="CU124" s="900"/>
      <c r="CV124" s="900"/>
      <c r="CW124" s="900"/>
      <c r="CX124" s="900"/>
      <c r="CY124" s="900"/>
      <c r="CZ124" s="900"/>
      <c r="DA124" s="900"/>
      <c r="DB124" s="900"/>
      <c r="DC124" s="900"/>
      <c r="DD124" s="900"/>
      <c r="DE124" s="900"/>
      <c r="DF124" s="901"/>
      <c r="DG124" s="827">
        <v>2274</v>
      </c>
      <c r="DH124" s="828"/>
      <c r="DI124" s="828"/>
      <c r="DJ124" s="828"/>
      <c r="DK124" s="829"/>
      <c r="DL124" s="830">
        <v>1651</v>
      </c>
      <c r="DM124" s="828"/>
      <c r="DN124" s="828"/>
      <c r="DO124" s="828"/>
      <c r="DP124" s="829"/>
      <c r="DQ124" s="830">
        <v>1541</v>
      </c>
      <c r="DR124" s="828"/>
      <c r="DS124" s="828"/>
      <c r="DT124" s="828"/>
      <c r="DU124" s="829"/>
      <c r="DV124" s="912">
        <v>0</v>
      </c>
      <c r="DW124" s="913"/>
      <c r="DX124" s="913"/>
      <c r="DY124" s="913"/>
      <c r="DZ124" s="914"/>
    </row>
    <row r="125" spans="1:130" s="226" customFormat="1" ht="26.25" customHeight="1" x14ac:dyDescent="0.15">
      <c r="A125" s="884"/>
      <c r="B125" s="885"/>
      <c r="C125" s="879" t="s">
        <v>476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475</v>
      </c>
      <c r="AB125" s="844"/>
      <c r="AC125" s="844"/>
      <c r="AD125" s="844"/>
      <c r="AE125" s="845"/>
      <c r="AF125" s="846" t="s">
        <v>391</v>
      </c>
      <c r="AG125" s="844"/>
      <c r="AH125" s="844"/>
      <c r="AI125" s="844"/>
      <c r="AJ125" s="845"/>
      <c r="AK125" s="846" t="s">
        <v>474</v>
      </c>
      <c r="AL125" s="844"/>
      <c r="AM125" s="844"/>
      <c r="AN125" s="844"/>
      <c r="AO125" s="845"/>
      <c r="AP125" s="888" t="s">
        <v>474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500</v>
      </c>
      <c r="CL125" s="916"/>
      <c r="CM125" s="916"/>
      <c r="CN125" s="916"/>
      <c r="CO125" s="917"/>
      <c r="CP125" s="924" t="s">
        <v>501</v>
      </c>
      <c r="CQ125" s="872"/>
      <c r="CR125" s="872"/>
      <c r="CS125" s="872"/>
      <c r="CT125" s="872"/>
      <c r="CU125" s="872"/>
      <c r="CV125" s="872"/>
      <c r="CW125" s="872"/>
      <c r="CX125" s="872"/>
      <c r="CY125" s="872"/>
      <c r="CZ125" s="872"/>
      <c r="DA125" s="872"/>
      <c r="DB125" s="872"/>
      <c r="DC125" s="872"/>
      <c r="DD125" s="872"/>
      <c r="DE125" s="872"/>
      <c r="DF125" s="873"/>
      <c r="DG125" s="925" t="s">
        <v>488</v>
      </c>
      <c r="DH125" s="906"/>
      <c r="DI125" s="906"/>
      <c r="DJ125" s="906"/>
      <c r="DK125" s="906"/>
      <c r="DL125" s="906" t="s">
        <v>488</v>
      </c>
      <c r="DM125" s="906"/>
      <c r="DN125" s="906"/>
      <c r="DO125" s="906"/>
      <c r="DP125" s="906"/>
      <c r="DQ125" s="906" t="s">
        <v>502</v>
      </c>
      <c r="DR125" s="906"/>
      <c r="DS125" s="906"/>
      <c r="DT125" s="906"/>
      <c r="DU125" s="906"/>
      <c r="DV125" s="907" t="s">
        <v>472</v>
      </c>
      <c r="DW125" s="907"/>
      <c r="DX125" s="907"/>
      <c r="DY125" s="907"/>
      <c r="DZ125" s="908"/>
    </row>
    <row r="126" spans="1:130" s="226" customFormat="1" ht="26.25" customHeight="1" thickBot="1" x14ac:dyDescent="0.2">
      <c r="A126" s="884"/>
      <c r="B126" s="885"/>
      <c r="C126" s="879" t="s">
        <v>480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48797</v>
      </c>
      <c r="AB126" s="844"/>
      <c r="AC126" s="844"/>
      <c r="AD126" s="844"/>
      <c r="AE126" s="845"/>
      <c r="AF126" s="846">
        <v>36758</v>
      </c>
      <c r="AG126" s="844"/>
      <c r="AH126" s="844"/>
      <c r="AI126" s="844"/>
      <c r="AJ126" s="845"/>
      <c r="AK126" s="846">
        <v>28530</v>
      </c>
      <c r="AL126" s="844"/>
      <c r="AM126" s="844"/>
      <c r="AN126" s="844"/>
      <c r="AO126" s="845"/>
      <c r="AP126" s="888">
        <v>0.3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503</v>
      </c>
      <c r="CQ126" s="816"/>
      <c r="CR126" s="816"/>
      <c r="CS126" s="816"/>
      <c r="CT126" s="816"/>
      <c r="CU126" s="816"/>
      <c r="CV126" s="816"/>
      <c r="CW126" s="816"/>
      <c r="CX126" s="816"/>
      <c r="CY126" s="816"/>
      <c r="CZ126" s="816"/>
      <c r="DA126" s="816"/>
      <c r="DB126" s="816"/>
      <c r="DC126" s="816"/>
      <c r="DD126" s="816"/>
      <c r="DE126" s="816"/>
      <c r="DF126" s="817"/>
      <c r="DG126" s="880" t="s">
        <v>391</v>
      </c>
      <c r="DH126" s="881"/>
      <c r="DI126" s="881"/>
      <c r="DJ126" s="881"/>
      <c r="DK126" s="881"/>
      <c r="DL126" s="881" t="s">
        <v>474</v>
      </c>
      <c r="DM126" s="881"/>
      <c r="DN126" s="881"/>
      <c r="DO126" s="881"/>
      <c r="DP126" s="881"/>
      <c r="DQ126" s="881" t="s">
        <v>481</v>
      </c>
      <c r="DR126" s="881"/>
      <c r="DS126" s="881"/>
      <c r="DT126" s="881"/>
      <c r="DU126" s="881"/>
      <c r="DV126" s="858" t="s">
        <v>391</v>
      </c>
      <c r="DW126" s="858"/>
      <c r="DX126" s="858"/>
      <c r="DY126" s="858"/>
      <c r="DZ126" s="859"/>
    </row>
    <row r="127" spans="1:130" s="226" customFormat="1" ht="26.25" customHeight="1" x14ac:dyDescent="0.15">
      <c r="A127" s="886"/>
      <c r="B127" s="887"/>
      <c r="C127" s="902" t="s">
        <v>504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250</v>
      </c>
      <c r="AB127" s="844"/>
      <c r="AC127" s="844"/>
      <c r="AD127" s="844"/>
      <c r="AE127" s="845"/>
      <c r="AF127" s="846">
        <v>86</v>
      </c>
      <c r="AG127" s="844"/>
      <c r="AH127" s="844"/>
      <c r="AI127" s="844"/>
      <c r="AJ127" s="845"/>
      <c r="AK127" s="846">
        <v>2</v>
      </c>
      <c r="AL127" s="844"/>
      <c r="AM127" s="844"/>
      <c r="AN127" s="844"/>
      <c r="AO127" s="845"/>
      <c r="AP127" s="888">
        <v>0</v>
      </c>
      <c r="AQ127" s="889"/>
      <c r="AR127" s="889"/>
      <c r="AS127" s="889"/>
      <c r="AT127" s="890"/>
      <c r="AU127" s="228"/>
      <c r="AV127" s="228"/>
      <c r="AW127" s="228"/>
      <c r="AX127" s="905" t="s">
        <v>505</v>
      </c>
      <c r="AY127" s="876"/>
      <c r="AZ127" s="876"/>
      <c r="BA127" s="876"/>
      <c r="BB127" s="876"/>
      <c r="BC127" s="876"/>
      <c r="BD127" s="876"/>
      <c r="BE127" s="877"/>
      <c r="BF127" s="875" t="s">
        <v>506</v>
      </c>
      <c r="BG127" s="876"/>
      <c r="BH127" s="876"/>
      <c r="BI127" s="876"/>
      <c r="BJ127" s="876"/>
      <c r="BK127" s="876"/>
      <c r="BL127" s="877"/>
      <c r="BM127" s="875" t="s">
        <v>507</v>
      </c>
      <c r="BN127" s="876"/>
      <c r="BO127" s="876"/>
      <c r="BP127" s="876"/>
      <c r="BQ127" s="876"/>
      <c r="BR127" s="876"/>
      <c r="BS127" s="877"/>
      <c r="BT127" s="875" t="s">
        <v>508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509</v>
      </c>
      <c r="CQ127" s="816"/>
      <c r="CR127" s="816"/>
      <c r="CS127" s="816"/>
      <c r="CT127" s="816"/>
      <c r="CU127" s="816"/>
      <c r="CV127" s="816"/>
      <c r="CW127" s="816"/>
      <c r="CX127" s="816"/>
      <c r="CY127" s="816"/>
      <c r="CZ127" s="816"/>
      <c r="DA127" s="816"/>
      <c r="DB127" s="816"/>
      <c r="DC127" s="816"/>
      <c r="DD127" s="816"/>
      <c r="DE127" s="816"/>
      <c r="DF127" s="817"/>
      <c r="DG127" s="880" t="s">
        <v>488</v>
      </c>
      <c r="DH127" s="881"/>
      <c r="DI127" s="881"/>
      <c r="DJ127" s="881"/>
      <c r="DK127" s="881"/>
      <c r="DL127" s="881" t="s">
        <v>469</v>
      </c>
      <c r="DM127" s="881"/>
      <c r="DN127" s="881"/>
      <c r="DO127" s="881"/>
      <c r="DP127" s="881"/>
      <c r="DQ127" s="881" t="s">
        <v>497</v>
      </c>
      <c r="DR127" s="881"/>
      <c r="DS127" s="881"/>
      <c r="DT127" s="881"/>
      <c r="DU127" s="881"/>
      <c r="DV127" s="858" t="s">
        <v>502</v>
      </c>
      <c r="DW127" s="858"/>
      <c r="DX127" s="858"/>
      <c r="DY127" s="858"/>
      <c r="DZ127" s="859"/>
    </row>
    <row r="128" spans="1:130" s="226" customFormat="1" ht="26.25" customHeight="1" thickBot="1" x14ac:dyDescent="0.2">
      <c r="A128" s="860" t="s">
        <v>510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511</v>
      </c>
      <c r="X128" s="862"/>
      <c r="Y128" s="862"/>
      <c r="Z128" s="863"/>
      <c r="AA128" s="864">
        <v>124450</v>
      </c>
      <c r="AB128" s="865"/>
      <c r="AC128" s="865"/>
      <c r="AD128" s="865"/>
      <c r="AE128" s="866"/>
      <c r="AF128" s="867">
        <v>121599</v>
      </c>
      <c r="AG128" s="865"/>
      <c r="AH128" s="865"/>
      <c r="AI128" s="865"/>
      <c r="AJ128" s="866"/>
      <c r="AK128" s="867">
        <v>120722</v>
      </c>
      <c r="AL128" s="865"/>
      <c r="AM128" s="865"/>
      <c r="AN128" s="865"/>
      <c r="AO128" s="866"/>
      <c r="AP128" s="868"/>
      <c r="AQ128" s="869"/>
      <c r="AR128" s="869"/>
      <c r="AS128" s="869"/>
      <c r="AT128" s="870"/>
      <c r="AU128" s="228"/>
      <c r="AV128" s="228"/>
      <c r="AW128" s="228"/>
      <c r="AX128" s="871" t="s">
        <v>512</v>
      </c>
      <c r="AY128" s="872"/>
      <c r="AZ128" s="872"/>
      <c r="BA128" s="872"/>
      <c r="BB128" s="872"/>
      <c r="BC128" s="872"/>
      <c r="BD128" s="872"/>
      <c r="BE128" s="873"/>
      <c r="BF128" s="850" t="s">
        <v>391</v>
      </c>
      <c r="BG128" s="851"/>
      <c r="BH128" s="851"/>
      <c r="BI128" s="851"/>
      <c r="BJ128" s="851"/>
      <c r="BK128" s="851"/>
      <c r="BL128" s="874"/>
      <c r="BM128" s="850">
        <v>13.38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513</v>
      </c>
      <c r="CQ128" s="794"/>
      <c r="CR128" s="794"/>
      <c r="CS128" s="794"/>
      <c r="CT128" s="794"/>
      <c r="CU128" s="794"/>
      <c r="CV128" s="794"/>
      <c r="CW128" s="794"/>
      <c r="CX128" s="794"/>
      <c r="CY128" s="794"/>
      <c r="CZ128" s="794"/>
      <c r="DA128" s="794"/>
      <c r="DB128" s="794"/>
      <c r="DC128" s="794"/>
      <c r="DD128" s="794"/>
      <c r="DE128" s="794"/>
      <c r="DF128" s="795"/>
      <c r="DG128" s="854">
        <v>13296</v>
      </c>
      <c r="DH128" s="855"/>
      <c r="DI128" s="855"/>
      <c r="DJ128" s="855"/>
      <c r="DK128" s="855"/>
      <c r="DL128" s="855">
        <v>4135</v>
      </c>
      <c r="DM128" s="855"/>
      <c r="DN128" s="855"/>
      <c r="DO128" s="855"/>
      <c r="DP128" s="855"/>
      <c r="DQ128" s="855">
        <v>3929</v>
      </c>
      <c r="DR128" s="855"/>
      <c r="DS128" s="855"/>
      <c r="DT128" s="855"/>
      <c r="DU128" s="855"/>
      <c r="DV128" s="856">
        <v>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514</v>
      </c>
      <c r="X129" s="841"/>
      <c r="Y129" s="841"/>
      <c r="Z129" s="842"/>
      <c r="AA129" s="843">
        <v>8878636</v>
      </c>
      <c r="AB129" s="844"/>
      <c r="AC129" s="844"/>
      <c r="AD129" s="844"/>
      <c r="AE129" s="845"/>
      <c r="AF129" s="846">
        <v>9421672</v>
      </c>
      <c r="AG129" s="844"/>
      <c r="AH129" s="844"/>
      <c r="AI129" s="844"/>
      <c r="AJ129" s="845"/>
      <c r="AK129" s="846">
        <v>9741742</v>
      </c>
      <c r="AL129" s="844"/>
      <c r="AM129" s="844"/>
      <c r="AN129" s="844"/>
      <c r="AO129" s="845"/>
      <c r="AP129" s="847"/>
      <c r="AQ129" s="848"/>
      <c r="AR129" s="848"/>
      <c r="AS129" s="848"/>
      <c r="AT129" s="849"/>
      <c r="AU129" s="229"/>
      <c r="AV129" s="229"/>
      <c r="AW129" s="229"/>
      <c r="AX129" s="815" t="s">
        <v>515</v>
      </c>
      <c r="AY129" s="816"/>
      <c r="AZ129" s="816"/>
      <c r="BA129" s="816"/>
      <c r="BB129" s="816"/>
      <c r="BC129" s="816"/>
      <c r="BD129" s="816"/>
      <c r="BE129" s="817"/>
      <c r="BF129" s="834" t="s">
        <v>474</v>
      </c>
      <c r="BG129" s="835"/>
      <c r="BH129" s="835"/>
      <c r="BI129" s="835"/>
      <c r="BJ129" s="835"/>
      <c r="BK129" s="835"/>
      <c r="BL129" s="836"/>
      <c r="BM129" s="834">
        <v>18.38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516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517</v>
      </c>
      <c r="X130" s="841"/>
      <c r="Y130" s="841"/>
      <c r="Z130" s="842"/>
      <c r="AA130" s="843">
        <v>1601916</v>
      </c>
      <c r="AB130" s="844"/>
      <c r="AC130" s="844"/>
      <c r="AD130" s="844"/>
      <c r="AE130" s="845"/>
      <c r="AF130" s="846">
        <v>1533473</v>
      </c>
      <c r="AG130" s="844"/>
      <c r="AH130" s="844"/>
      <c r="AI130" s="844"/>
      <c r="AJ130" s="845"/>
      <c r="AK130" s="846">
        <v>1563722</v>
      </c>
      <c r="AL130" s="844"/>
      <c r="AM130" s="844"/>
      <c r="AN130" s="844"/>
      <c r="AO130" s="845"/>
      <c r="AP130" s="847"/>
      <c r="AQ130" s="848"/>
      <c r="AR130" s="848"/>
      <c r="AS130" s="848"/>
      <c r="AT130" s="849"/>
      <c r="AU130" s="229"/>
      <c r="AV130" s="229"/>
      <c r="AW130" s="229"/>
      <c r="AX130" s="815" t="s">
        <v>518</v>
      </c>
      <c r="AY130" s="816"/>
      <c r="AZ130" s="816"/>
      <c r="BA130" s="816"/>
      <c r="BB130" s="816"/>
      <c r="BC130" s="816"/>
      <c r="BD130" s="816"/>
      <c r="BE130" s="817"/>
      <c r="BF130" s="818">
        <v>10.8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519</v>
      </c>
      <c r="X131" s="825"/>
      <c r="Y131" s="825"/>
      <c r="Z131" s="826"/>
      <c r="AA131" s="827">
        <v>7276720</v>
      </c>
      <c r="AB131" s="828"/>
      <c r="AC131" s="828"/>
      <c r="AD131" s="828"/>
      <c r="AE131" s="829"/>
      <c r="AF131" s="830">
        <v>7888199</v>
      </c>
      <c r="AG131" s="828"/>
      <c r="AH131" s="828"/>
      <c r="AI131" s="828"/>
      <c r="AJ131" s="829"/>
      <c r="AK131" s="830">
        <v>8178020</v>
      </c>
      <c r="AL131" s="828"/>
      <c r="AM131" s="828"/>
      <c r="AN131" s="828"/>
      <c r="AO131" s="829"/>
      <c r="AP131" s="831"/>
      <c r="AQ131" s="832"/>
      <c r="AR131" s="832"/>
      <c r="AS131" s="832"/>
      <c r="AT131" s="833"/>
      <c r="AU131" s="229"/>
      <c r="AV131" s="229"/>
      <c r="AW131" s="229"/>
      <c r="AX131" s="793" t="s">
        <v>520</v>
      </c>
      <c r="AY131" s="794"/>
      <c r="AZ131" s="794"/>
      <c r="BA131" s="794"/>
      <c r="BB131" s="794"/>
      <c r="BC131" s="794"/>
      <c r="BD131" s="794"/>
      <c r="BE131" s="795"/>
      <c r="BF131" s="796">
        <v>48.1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521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522</v>
      </c>
      <c r="W132" s="806"/>
      <c r="X132" s="806"/>
      <c r="Y132" s="806"/>
      <c r="Z132" s="807"/>
      <c r="AA132" s="808">
        <v>11.589672269999999</v>
      </c>
      <c r="AB132" s="809"/>
      <c r="AC132" s="809"/>
      <c r="AD132" s="809"/>
      <c r="AE132" s="810"/>
      <c r="AF132" s="811">
        <v>10.42415385</v>
      </c>
      <c r="AG132" s="809"/>
      <c r="AH132" s="809"/>
      <c r="AI132" s="809"/>
      <c r="AJ132" s="810"/>
      <c r="AK132" s="811">
        <v>10.648274280000001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523</v>
      </c>
      <c r="W133" s="785"/>
      <c r="X133" s="785"/>
      <c r="Y133" s="785"/>
      <c r="Z133" s="786"/>
      <c r="AA133" s="787">
        <v>12.3</v>
      </c>
      <c r="AB133" s="788"/>
      <c r="AC133" s="788"/>
      <c r="AD133" s="788"/>
      <c r="AE133" s="789"/>
      <c r="AF133" s="787">
        <v>11.5</v>
      </c>
      <c r="AG133" s="788"/>
      <c r="AH133" s="788"/>
      <c r="AI133" s="788"/>
      <c r="AJ133" s="789"/>
      <c r="AK133" s="787">
        <v>10.8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8BNj3yJMmiTa4412RLGN4Fn6P2WDkSIbt9iZZ/wmiRUE5VOolFE8rJss2ldSuh5d/fRm/h+ppZ2eBK/xbg2cQ==" saltValue="HLAyfEpbGQq+N+8fLbno4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Ezbr0MMfYxZiCJ41wSnm+AcA8YKLmzxjsrpAXs4UuK9BVzDv6nzjP3ngprYkhX20f75QJtVYFIy55LFYiWmyg==" saltValue="h9sdMLQ5JRiBLUPXz4yI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527</v>
      </c>
      <c r="AP7" s="268"/>
      <c r="AQ7" s="269" t="s">
        <v>528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529</v>
      </c>
      <c r="AQ8" s="275" t="s">
        <v>530</v>
      </c>
      <c r="AR8" s="276" t="s">
        <v>531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532</v>
      </c>
      <c r="AL9" s="1195"/>
      <c r="AM9" s="1195"/>
      <c r="AN9" s="1196"/>
      <c r="AO9" s="277">
        <v>3011960</v>
      </c>
      <c r="AP9" s="277">
        <v>138800</v>
      </c>
      <c r="AQ9" s="278">
        <v>104625</v>
      </c>
      <c r="AR9" s="279">
        <v>32.700000000000003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533</v>
      </c>
      <c r="AL10" s="1195"/>
      <c r="AM10" s="1195"/>
      <c r="AN10" s="1196"/>
      <c r="AO10" s="280">
        <v>45381</v>
      </c>
      <c r="AP10" s="280">
        <v>2091</v>
      </c>
      <c r="AQ10" s="281">
        <v>9752</v>
      </c>
      <c r="AR10" s="282">
        <v>-78.599999999999994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534</v>
      </c>
      <c r="AL11" s="1195"/>
      <c r="AM11" s="1195"/>
      <c r="AN11" s="1196"/>
      <c r="AO11" s="280">
        <v>14057</v>
      </c>
      <c r="AP11" s="280">
        <v>648</v>
      </c>
      <c r="AQ11" s="281">
        <v>1608</v>
      </c>
      <c r="AR11" s="282">
        <v>-59.7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535</v>
      </c>
      <c r="AL12" s="1195"/>
      <c r="AM12" s="1195"/>
      <c r="AN12" s="1196"/>
      <c r="AO12" s="280" t="s">
        <v>536</v>
      </c>
      <c r="AP12" s="280" t="s">
        <v>536</v>
      </c>
      <c r="AQ12" s="281">
        <v>4</v>
      </c>
      <c r="AR12" s="282" t="s">
        <v>536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537</v>
      </c>
      <c r="AL13" s="1195"/>
      <c r="AM13" s="1195"/>
      <c r="AN13" s="1196"/>
      <c r="AO13" s="280">
        <v>123614</v>
      </c>
      <c r="AP13" s="280">
        <v>5696</v>
      </c>
      <c r="AQ13" s="281">
        <v>4175</v>
      </c>
      <c r="AR13" s="282">
        <v>36.4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538</v>
      </c>
      <c r="AL14" s="1195"/>
      <c r="AM14" s="1195"/>
      <c r="AN14" s="1196"/>
      <c r="AO14" s="280">
        <v>155788</v>
      </c>
      <c r="AP14" s="280">
        <v>7179</v>
      </c>
      <c r="AQ14" s="281">
        <v>2340</v>
      </c>
      <c r="AR14" s="282">
        <v>206.8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539</v>
      </c>
      <c r="AL15" s="1198"/>
      <c r="AM15" s="1198"/>
      <c r="AN15" s="1199"/>
      <c r="AO15" s="280">
        <v>-206448</v>
      </c>
      <c r="AP15" s="280">
        <v>-9514</v>
      </c>
      <c r="AQ15" s="281">
        <v>-8060</v>
      </c>
      <c r="AR15" s="282">
        <v>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3144352</v>
      </c>
      <c r="AP16" s="280">
        <v>144901</v>
      </c>
      <c r="AQ16" s="281">
        <v>114444</v>
      </c>
      <c r="AR16" s="282">
        <v>26.6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541</v>
      </c>
      <c r="AP20" s="289" t="s">
        <v>542</v>
      </c>
      <c r="AQ20" s="290" t="s">
        <v>543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544</v>
      </c>
      <c r="AL21" s="1201"/>
      <c r="AM21" s="1201"/>
      <c r="AN21" s="1202"/>
      <c r="AO21" s="293">
        <v>14.56</v>
      </c>
      <c r="AP21" s="294">
        <v>10.6</v>
      </c>
      <c r="AQ21" s="295">
        <v>3.96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545</v>
      </c>
      <c r="AL22" s="1201"/>
      <c r="AM22" s="1201"/>
      <c r="AN22" s="1202"/>
      <c r="AO22" s="298">
        <v>99.6</v>
      </c>
      <c r="AP22" s="299">
        <v>97.5</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546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547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527</v>
      </c>
      <c r="AP30" s="268"/>
      <c r="AQ30" s="269" t="s">
        <v>528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529</v>
      </c>
      <c r="AQ31" s="275" t="s">
        <v>530</v>
      </c>
      <c r="AR31" s="276" t="s">
        <v>531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549</v>
      </c>
      <c r="AL32" s="1185"/>
      <c r="AM32" s="1185"/>
      <c r="AN32" s="1186"/>
      <c r="AO32" s="308">
        <v>1991013</v>
      </c>
      <c r="AP32" s="308">
        <v>91752</v>
      </c>
      <c r="AQ32" s="309">
        <v>72468</v>
      </c>
      <c r="AR32" s="310">
        <v>26.6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550</v>
      </c>
      <c r="AL33" s="1185"/>
      <c r="AM33" s="1185"/>
      <c r="AN33" s="1186"/>
      <c r="AO33" s="308" t="s">
        <v>536</v>
      </c>
      <c r="AP33" s="308" t="s">
        <v>536</v>
      </c>
      <c r="AQ33" s="309" t="s">
        <v>536</v>
      </c>
      <c r="AR33" s="310" t="s">
        <v>536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551</v>
      </c>
      <c r="AL34" s="1185"/>
      <c r="AM34" s="1185"/>
      <c r="AN34" s="1186"/>
      <c r="AO34" s="308" t="s">
        <v>536</v>
      </c>
      <c r="AP34" s="308" t="s">
        <v>536</v>
      </c>
      <c r="AQ34" s="309">
        <v>1</v>
      </c>
      <c r="AR34" s="310" t="s">
        <v>536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552</v>
      </c>
      <c r="AL35" s="1185"/>
      <c r="AM35" s="1185"/>
      <c r="AN35" s="1186"/>
      <c r="AO35" s="308">
        <v>519840</v>
      </c>
      <c r="AP35" s="308">
        <v>23956</v>
      </c>
      <c r="AQ35" s="309">
        <v>17710</v>
      </c>
      <c r="AR35" s="310">
        <v>35.299999999999997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553</v>
      </c>
      <c r="AL36" s="1185"/>
      <c r="AM36" s="1185"/>
      <c r="AN36" s="1186"/>
      <c r="AO36" s="308">
        <v>15705</v>
      </c>
      <c r="AP36" s="308">
        <v>724</v>
      </c>
      <c r="AQ36" s="309">
        <v>2475</v>
      </c>
      <c r="AR36" s="310">
        <v>-70.7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554</v>
      </c>
      <c r="AL37" s="1185"/>
      <c r="AM37" s="1185"/>
      <c r="AN37" s="1186"/>
      <c r="AO37" s="308">
        <v>28532</v>
      </c>
      <c r="AP37" s="308">
        <v>1315</v>
      </c>
      <c r="AQ37" s="309">
        <v>637</v>
      </c>
      <c r="AR37" s="310">
        <v>106.4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555</v>
      </c>
      <c r="AL38" s="1188"/>
      <c r="AM38" s="1188"/>
      <c r="AN38" s="1189"/>
      <c r="AO38" s="311">
        <v>172</v>
      </c>
      <c r="AP38" s="311">
        <v>8</v>
      </c>
      <c r="AQ38" s="312">
        <v>2</v>
      </c>
      <c r="AR38" s="300">
        <v>300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556</v>
      </c>
      <c r="AL39" s="1188"/>
      <c r="AM39" s="1188"/>
      <c r="AN39" s="1189"/>
      <c r="AO39" s="308">
        <v>-120722</v>
      </c>
      <c r="AP39" s="308">
        <v>-5563</v>
      </c>
      <c r="AQ39" s="309">
        <v>-3769</v>
      </c>
      <c r="AR39" s="310">
        <v>47.6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557</v>
      </c>
      <c r="AL40" s="1185"/>
      <c r="AM40" s="1185"/>
      <c r="AN40" s="1186"/>
      <c r="AO40" s="308">
        <v>-1563722</v>
      </c>
      <c r="AP40" s="308">
        <v>-72061</v>
      </c>
      <c r="AQ40" s="309">
        <v>-62733</v>
      </c>
      <c r="AR40" s="310">
        <v>14.9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295</v>
      </c>
      <c r="AL41" s="1191"/>
      <c r="AM41" s="1191"/>
      <c r="AN41" s="1192"/>
      <c r="AO41" s="308">
        <v>870818</v>
      </c>
      <c r="AP41" s="308">
        <v>40130</v>
      </c>
      <c r="AQ41" s="309">
        <v>26792</v>
      </c>
      <c r="AR41" s="310">
        <v>49.8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527</v>
      </c>
      <c r="AN49" s="1179" t="s">
        <v>561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562</v>
      </c>
      <c r="AO50" s="325" t="s">
        <v>563</v>
      </c>
      <c r="AP50" s="326" t="s">
        <v>564</v>
      </c>
      <c r="AQ50" s="327" t="s">
        <v>565</v>
      </c>
      <c r="AR50" s="328" t="s">
        <v>566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567</v>
      </c>
      <c r="AL51" s="321"/>
      <c r="AM51" s="329">
        <v>3307811</v>
      </c>
      <c r="AN51" s="330">
        <v>141802</v>
      </c>
      <c r="AO51" s="331">
        <v>1.1000000000000001</v>
      </c>
      <c r="AP51" s="332">
        <v>88968</v>
      </c>
      <c r="AQ51" s="333">
        <v>6.8</v>
      </c>
      <c r="AR51" s="334">
        <v>-5.7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568</v>
      </c>
      <c r="AM52" s="337">
        <v>1227496</v>
      </c>
      <c r="AN52" s="338">
        <v>52621</v>
      </c>
      <c r="AO52" s="339">
        <v>15.7</v>
      </c>
      <c r="AP52" s="340">
        <v>45482</v>
      </c>
      <c r="AQ52" s="341">
        <v>5.5</v>
      </c>
      <c r="AR52" s="342">
        <v>10.199999999999999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569</v>
      </c>
      <c r="AL53" s="321"/>
      <c r="AM53" s="329">
        <v>2733804</v>
      </c>
      <c r="AN53" s="330">
        <v>119037</v>
      </c>
      <c r="AO53" s="331">
        <v>-16.100000000000001</v>
      </c>
      <c r="AP53" s="332">
        <v>85173</v>
      </c>
      <c r="AQ53" s="333">
        <v>-4.3</v>
      </c>
      <c r="AR53" s="334">
        <v>-11.8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568</v>
      </c>
      <c r="AM54" s="337">
        <v>1355001</v>
      </c>
      <c r="AN54" s="338">
        <v>59000</v>
      </c>
      <c r="AO54" s="339">
        <v>12.1</v>
      </c>
      <c r="AP54" s="340">
        <v>43913</v>
      </c>
      <c r="AQ54" s="341">
        <v>-3.4</v>
      </c>
      <c r="AR54" s="342">
        <v>15.5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570</v>
      </c>
      <c r="AL55" s="321"/>
      <c r="AM55" s="329">
        <v>2940515</v>
      </c>
      <c r="AN55" s="330">
        <v>130498</v>
      </c>
      <c r="AO55" s="331">
        <v>9.6</v>
      </c>
      <c r="AP55" s="332">
        <v>94081</v>
      </c>
      <c r="AQ55" s="333">
        <v>10.5</v>
      </c>
      <c r="AR55" s="334">
        <v>-0.9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568</v>
      </c>
      <c r="AM56" s="337">
        <v>1522522</v>
      </c>
      <c r="AN56" s="338">
        <v>67569</v>
      </c>
      <c r="AO56" s="339">
        <v>14.5</v>
      </c>
      <c r="AP56" s="340">
        <v>48949</v>
      </c>
      <c r="AQ56" s="341">
        <v>11.5</v>
      </c>
      <c r="AR56" s="342">
        <v>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571</v>
      </c>
      <c r="AL57" s="321"/>
      <c r="AM57" s="329">
        <v>4372623</v>
      </c>
      <c r="AN57" s="330">
        <v>197526</v>
      </c>
      <c r="AO57" s="331">
        <v>51.4</v>
      </c>
      <c r="AP57" s="332">
        <v>92632</v>
      </c>
      <c r="AQ57" s="333">
        <v>-1.5</v>
      </c>
      <c r="AR57" s="334">
        <v>52.9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568</v>
      </c>
      <c r="AM58" s="337">
        <v>2711454</v>
      </c>
      <c r="AN58" s="338">
        <v>122485</v>
      </c>
      <c r="AO58" s="339">
        <v>81.3</v>
      </c>
      <c r="AP58" s="340">
        <v>47978</v>
      </c>
      <c r="AQ58" s="341">
        <v>-2</v>
      </c>
      <c r="AR58" s="342">
        <v>83.3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572</v>
      </c>
      <c r="AL59" s="321"/>
      <c r="AM59" s="329">
        <v>1530434</v>
      </c>
      <c r="AN59" s="330">
        <v>70527</v>
      </c>
      <c r="AO59" s="331">
        <v>-64.3</v>
      </c>
      <c r="AP59" s="332">
        <v>96469</v>
      </c>
      <c r="AQ59" s="333">
        <v>4.0999999999999996</v>
      </c>
      <c r="AR59" s="334">
        <v>-68.400000000000006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568</v>
      </c>
      <c r="AM60" s="337">
        <v>740032</v>
      </c>
      <c r="AN60" s="338">
        <v>34103</v>
      </c>
      <c r="AO60" s="339">
        <v>-72.2</v>
      </c>
      <c r="AP60" s="340">
        <v>49775</v>
      </c>
      <c r="AQ60" s="341">
        <v>3.7</v>
      </c>
      <c r="AR60" s="342">
        <v>-75.900000000000006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573</v>
      </c>
      <c r="AL61" s="343"/>
      <c r="AM61" s="344">
        <v>2977037</v>
      </c>
      <c r="AN61" s="345">
        <v>131878</v>
      </c>
      <c r="AO61" s="346">
        <v>-3.7</v>
      </c>
      <c r="AP61" s="347">
        <v>91465</v>
      </c>
      <c r="AQ61" s="348">
        <v>3.1</v>
      </c>
      <c r="AR61" s="334">
        <v>-6.8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568</v>
      </c>
      <c r="AM62" s="337">
        <v>1511301</v>
      </c>
      <c r="AN62" s="338">
        <v>67156</v>
      </c>
      <c r="AO62" s="339">
        <v>10.3</v>
      </c>
      <c r="AP62" s="340">
        <v>47219</v>
      </c>
      <c r="AQ62" s="341">
        <v>3.1</v>
      </c>
      <c r="AR62" s="342">
        <v>7.2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KtQtJpjY4cRvCZN9LhL4QtRTD8GQxYA2cUolOu2oPKlwMRt6rO6Cwh9YPJTrTSM3TVxYE3bMa8IYEliNzbJGA==" saltValue="5qNIyK/JB1kzFE3QLYVE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575</v>
      </c>
    </row>
    <row r="120" spans="125:125" ht="13.5" hidden="1" customHeight="1" x14ac:dyDescent="0.15"/>
    <row r="121" spans="125:125" ht="13.5" hidden="1" customHeight="1" x14ac:dyDescent="0.15">
      <c r="DU121" s="255"/>
    </row>
  </sheetData>
  <sheetProtection algorithmName="SHA-512" hashValue="LB7OOhWGiYbbY2N9R+s0RUC6Tu5tcV4Gfa2MSMczZnq5UjiPAzINvrq7aKCg4o/gcGegWLeMcxJRXXtAzIWnGA==" saltValue="NKDrkmiw0nwlEyk7Dycm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0" zoomScale="70" zoomScaleNormal="70" zoomScaleSheetLayoutView="55" workbookViewId="0">
      <selection activeCell="DB90" sqref="DB90"/>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576</v>
      </c>
    </row>
  </sheetData>
  <sheetProtection algorithmName="SHA-512" hashValue="e2woRctlMEidtfv7VBQTfBwyLKxgsoX3jV14gXQDb8T1F5l0NxdEVqXa9XRjcc9s4oCrWT5zHw3FYzc8kiX3+Q==" saltValue="EQJ/0S6vCVr9Bei/iGUG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03" t="s">
        <v>3</v>
      </c>
      <c r="D47" s="1203"/>
      <c r="E47" s="1204"/>
      <c r="F47" s="11">
        <v>15.59</v>
      </c>
      <c r="G47" s="12">
        <v>11.85</v>
      </c>
      <c r="H47" s="12">
        <v>10.75</v>
      </c>
      <c r="I47" s="12">
        <v>12.76</v>
      </c>
      <c r="J47" s="13">
        <v>20.57</v>
      </c>
    </row>
    <row r="48" spans="2:10" ht="57.75" customHeight="1" x14ac:dyDescent="0.15">
      <c r="B48" s="14"/>
      <c r="C48" s="1205" t="s">
        <v>4</v>
      </c>
      <c r="D48" s="1205"/>
      <c r="E48" s="1206"/>
      <c r="F48" s="15">
        <v>6.23</v>
      </c>
      <c r="G48" s="16">
        <v>6.38</v>
      </c>
      <c r="H48" s="16">
        <v>8.2799999999999994</v>
      </c>
      <c r="I48" s="16">
        <v>5.88</v>
      </c>
      <c r="J48" s="17">
        <v>7.02</v>
      </c>
    </row>
    <row r="49" spans="2:10" ht="57.75" customHeight="1" thickBot="1" x14ac:dyDescent="0.2">
      <c r="B49" s="18"/>
      <c r="C49" s="1207" t="s">
        <v>5</v>
      </c>
      <c r="D49" s="1207"/>
      <c r="E49" s="1208"/>
      <c r="F49" s="19">
        <v>1.64</v>
      </c>
      <c r="G49" s="20" t="s">
        <v>582</v>
      </c>
      <c r="H49" s="20">
        <v>0.5</v>
      </c>
      <c r="I49" s="20">
        <v>0.71</v>
      </c>
      <c r="J49" s="21">
        <v>9.56</v>
      </c>
    </row>
    <row r="50" spans="2:10" x14ac:dyDescent="0.15"/>
  </sheetData>
  <sheetProtection algorithmName="SHA-512" hashValue="mrj8J1+LoQpYpD1pxpUgxxs7ahU6sJlo8nqa2gdIVa1C59s7N9ZtWWM7u+yCKh9eR7QFkGH3WyYQbCWzppfGUw==" saltValue="mjzm/aw2XfqbIKSSeY8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2023-03-13T05:15:48Z</cp:lastPrinted>
  <dcterms:created xsi:type="dcterms:W3CDTF">2023-02-20T07:25:14Z</dcterms:created>
  <dcterms:modified xsi:type="dcterms:W3CDTF">2023-10-23T22:58:47Z</dcterms:modified>
  <cp:category/>
</cp:coreProperties>
</file>