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2.150\財政nas\★決算統計\財政状況資料集\H30決算\"/>
    </mc:Choice>
  </mc:AlternateContent>
  <bookViews>
    <workbookView xWindow="0" yWindow="0" windowWidth="28800" windowHeight="12210"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externalReferences>
    <externalReference r:id="rId18"/>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<sst xmlns="http://schemas.openxmlformats.org/spreadsheetml/2006/main" count="1103" uniqueCount="628">
  <si>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</si>
  <si>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</si>
  <si>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</si>
  <si>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</si>
  <si>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</si>
  <si>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</si>
  <si>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</si>
  <si>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</si>
  <si>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</si>
  <si>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</si>
  <si>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</si>
  <si>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</si>
  <si>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</si>
  <si>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</si>
  <si>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</si>
  <si>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</si>
  <si>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</si>
  <si>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</si>
  <si>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</si>
  <si>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</si>
  <si>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</si>
  <si>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</si>
  <si>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</si>
  <si>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</si>
  <si>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</si>
  <si>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</si>
  <si>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</si>
  <si>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</si>
  <si>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</si>
  <si>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</si>
  <si>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</si>
  <si>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</si>
  <si>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</si>
  <si>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</si>
  <si>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</si>
  <si>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</si>
  <si>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</si>
  <si>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</si>
  <si>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</si>
  <si>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</si>
  <si>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</si>
  <si>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</si>
  <si>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</si>
  <si>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</si>
  <si>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</si>
  <si>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</si>
  <si>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</si>
  <si>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</si>
  <si>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</si>
  <si>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</si>
  <si>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</si>
  <si>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</si>
  <si>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</si>
  <si>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</si>
  <si>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</si>
  <si>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</si>
  <si>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</si>
  <si>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</si>
  <si>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</si>
  <si>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</si>
  <si>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</si>
  <si>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</si>
  <si>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</si>
  <si>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</si>
  <si>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</si>
  <si>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</si>
  <si>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</si>
  <si>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</si>
  <si>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</si>
  <si>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</si>
  <si>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</si>
  <si>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</si>
  <si>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</si>
  <si>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</si>
  <si>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</si>
  <si>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</si>
  <si>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</si>
  <si>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</si>
  <si>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</si>
  <si>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</si>
  <si>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</si>
  <si>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</si>
  <si>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</si>
  <si>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</si>
  <si>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</si>
  <si>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</si>
  <si>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</si>
  <si>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</si>
  <si>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</si>
  <si>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</si>
  <si>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</si>
  <si>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</si>
  <si>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</si>
  <si>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</si>
  <si>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</si>
  <si>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</si>
  <si>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</si>
  <si>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</si>
  <si>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</si>
  <si>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</si>
  <si>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</si>
  <si>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</si>
  <si>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</si>
  <si>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</si>
  <si>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</si>
  <si>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</si>
  <si>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</si>
  <si>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</si>
  <si>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</si>
  <si>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</si>
  <si>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</si>
  <si>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</si>
  <si>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</si>
  <si>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</si>
  <si>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</si>
  <si>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</si>
  <si>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</si>
  <si>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</si>
  <si>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</si>
  <si>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</si>
  <si>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</si>
  <si>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</si>
  <si>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</si>
  <si>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</si>
  <si>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</si>
  <si>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</si>
  <si>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</si>
  <si>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</si>
  <si>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</si>
  <si>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</si>
  <si>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</si>
  <si>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</si>
  <si>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</si>
  <si>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</si>
  <si>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</si>
  <si>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</si>
  <si>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</si>
  <si>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</si>
  <si>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</si>
  <si>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</si>
  <si>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</si>
  <si>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</si>
  <si>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</si>
  <si>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</si>
  <si>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</si>
  <si>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</si>
  <si>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</si>
  <si>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</si>
  <si>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</si>
  <si>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</si>
  <si>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</si>
  <si>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</si>
  <si>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</si>
  <si>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</si>
  <si>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</si>
  <si>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</si>
  <si>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</si>
  <si>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</si>
  <si>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</si>
  <si>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</si>
  <si>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</si>
  <si>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</si>
  <si>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</si>
  <si>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</si>
  <si>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</si>
  <si>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</si>
  <si>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</si>
  <si>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</si>
  <si>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</si>
  <si>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</si>
  <si>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</si>
  <si>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</si>
  <si>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</si>
  <si>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</si>
  <si>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</si>
  <si>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</si>
  <si>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</si>
  <si>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</si>
  <si>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</si>
  <si>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</si>
  <si>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</si>
  <si>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</si>
  <si>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</si>
  <si>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</si>
  <si>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</si>
  <si>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</si>
  <si>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</si>
  <si>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</si>
  <si>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</si>
  <si>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</si>
  <si>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</si>
  <si>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</si>
  <si>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</si>
  <si>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</si>
  <si>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</si>
  <si>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</si>
  <si>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</si>
  <si>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</si>
  <si>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</si>
  <si>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</si>
  <si>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</si>
  <si>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</si>
  <si>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</si>
  <si>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</si>
  <si>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</si>
  <si>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</si>
  <si>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</si>
  <si>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</si>
  <si>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</si>
  <si>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</si>
  <si>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</si>
  <si>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</si>
  <si>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</si>
  <si>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長崎県松浦市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</si>
  <si>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</si>
  <si>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</si>
  <si>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</si>
  <si>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</si>
  <si>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</si>
  <si>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</si>
  <si>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</si>
  <si>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</si>
  <si>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</si>
  <si>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</si>
  <si>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</si>
  <si>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</si>
  <si>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</si>
  <si>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</si>
  <si>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</si>
  <si>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</si>
  <si>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</si>
  <si>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</si>
  <si>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</si>
  <si>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</si>
  <si>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</si>
  <si>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</si>
  <si>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</si>
  <si>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</si>
  <si>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</si>
  <si>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</si>
  <si>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</si>
  <si>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</si>
  <si>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</si>
  <si>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</si>
  <si>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</si>
  <si>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</si>
  <si>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</si>
  <si>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</si>
  <si>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</si>
  <si>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</si>
  <si>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</si>
  <si>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</si>
  <si>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</si>
  <si>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</si>
  <si>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</si>
  <si>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</si>
  <si>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</si>
  <si>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</si>
  <si>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</si>
  <si>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</si>
  <si>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</si>
  <si>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</si>
  <si>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</si>
  <si>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</si>
  <si>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</si>
  <si>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</si>
  <si>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</si>
  <si>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</si>
  <si>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</si>
  <si>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</si>
  <si>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</si>
  <si>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</si>
  <si>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</si>
  <si>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</si>
  <si>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</si>
  <si>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</si>
  <si>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</si>
  <si>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</si>
  <si>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</si>
  <si>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</si>
  <si>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</si>
  <si>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</si>
  <si>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</si>
  <si>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</si>
  <si>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</si>
  <si>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</si>
  <si>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</si>
  <si>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</si>
  <si>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</si>
  <si>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</si>
  <si>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</si>
  <si>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</si>
  <si>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</si>
  <si>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</si>
  <si>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</si>
  <si>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</si>
  <si>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</si>
  <si>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</si>
  <si>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</si>
  <si>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</si>
  <si>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</si>
  <si>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</si>
  <si>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</si>
  <si>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</si>
  <si>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</si>
  <si>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</si>
  <si>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</si>
  <si>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</si>
  <si>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</si>
  <si>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</si>
  <si>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</si>
  <si>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</si>
  <si>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</si>
  <si>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</si>
  <si>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</si>
  <si>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</si>
  <si>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</si>
  <si>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</si>
  <si>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</si>
  <si>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</si>
  <si>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</si>
  <si>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</si>
  <si>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</si>
  <si>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</si>
  <si>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</si>
  <si>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</si>
  <si>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</si>
  <si>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</si>
  <si>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</si>
  <si>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</si>
  <si>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</si>
  <si>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</si>
  <si>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</si>
  <si>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</si>
  <si>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</si>
  <si>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</si>
  <si>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</si>
  <si>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</si>
  <si>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</si>
  <si>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</si>
  <si>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</si>
  <si>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</si>
  <si>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</si>
  <si>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</si>
  <si>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</si>
  <si>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</si>
  <si>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</si>
  <si>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</si>
  <si>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</si>
  <si>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</si>
  <si>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</si>
  <si>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</si>
  <si>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</si>
  <si>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</si>
  <si>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</si>
  <si>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</si>
  <si>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</si>
  <si>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</si>
  <si>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</si>
  <si>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</si>
  <si>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</si>
  <si>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</si>
  <si>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</si>
  <si>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長崎県松浦市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</si>
  <si>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</si>
  <si>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</si>
  <si>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</si>
  <si>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</si>
  <si>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</si>
  <si>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</si>
  <si>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</si>
  <si>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</si>
  <si>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</si>
  <si>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</si>
  <si>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</si>
  <si>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</si>
  <si>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</si>
  <si>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</si>
  <si>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</si>
  <si>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</si>
  <si>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</si>
  <si>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</si>
  <si>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</si>
  <si>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</si>
  <si>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</si>
  <si>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</si>
  <si>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</si>
  <si>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</si>
  <si>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</si>
  <si>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</si>
  <si>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</si>
  <si>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</si>
  <si>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</si>
  <si>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</si>
  <si>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</si>
  <si>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</si>
  <si>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</si>
  <si>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</si>
  <si>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</si>
  <si>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</si>
  <si>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</si>
  <si>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</si>
  <si>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</si>
  <si>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</si>
  <si>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</si>
  <si>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</si>
  <si>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</si>
  <si>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</si>
  <si>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</si>
  <si>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下水道事業会計</t>
    <phoneticPr fontId="5"/>
  </si>
  <si>
    <t>松浦魚市場特別会計</t>
    <phoneticPr fontId="5"/>
  </si>
  <si>
    <t>法非適用企業</t>
    <phoneticPr fontId="5"/>
  </si>
  <si>
    <t>下水道事業特別会計</t>
    <phoneticPr fontId="5"/>
  </si>
  <si>
    <t>法非適用企業</t>
    <phoneticPr fontId="5"/>
  </si>
  <si>
    <t>臨海土地造成事業特別会計</t>
    <phoneticPr fontId="5"/>
  </si>
  <si>
    <t>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</si>
  <si>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</si>
  <si>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</si>
  <si>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</si>
  <si>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</si>
  <si>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</si>
  <si>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</si>
  <si>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</si>
  <si>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</si>
  <si>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</si>
  <si>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</si>
  <si>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</si>
  <si>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</si>
  <si>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</si>
  <si>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</si>
  <si>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</si>
  <si>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</si>
  <si>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</si>
  <si>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</si>
  <si>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</si>
  <si>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</si>
  <si>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</si>
  <si>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</si>
  <si>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</si>
  <si>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</si>
  <si>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</si>
  <si>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</si>
  <si>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</si>
  <si>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</si>
  <si>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</si>
  <si>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</si>
  <si>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</si>
  <si>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</si>
  <si>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</si>
  <si>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</si>
  <si>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</si>
  <si>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</si>
  <si>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</si>
  <si>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</si>
  <si>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</si>
  <si>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</si>
  <si>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</si>
  <si>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</si>
  <si>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</si>
  <si>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</si>
  <si>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</si>
  <si>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</si>
  <si>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</si>
  <si>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</si>
  <si>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</si>
  <si>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</si>
  <si>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</si>
  <si>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</si>
  <si>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</si>
  <si>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</si>
  <si>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</si>
  <si>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</si>
  <si>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</si>
  <si>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</si>
  <si>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</si>
  <si>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</si>
  <si>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</si>
  <si>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</si>
  <si>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</si>
  <si>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</si>
  <si>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</si>
  <si>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下水道事業特別会計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</si>
  <si>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</si>
  <si>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</si>
  <si>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</si>
  <si>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</si>
  <si>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</si>
  <si>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</si>
  <si>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</si>
  <si>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</si>
  <si>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</si>
  <si>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</si>
  <si>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</si>
  <si>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</si>
  <si>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</si>
  <si>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</si>
  <si>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</si>
  <si>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</si>
  <si>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</si>
  <si>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</si>
  <si>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</si>
  <si>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</si>
  <si>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</si>
  <si>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</si>
  <si>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</si>
  <si>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</si>
  <si>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</si>
  <si>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</si>
  <si>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</si>
  <si>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</si>
  <si>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</si>
  <si>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</si>
  <si>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</si>
  <si>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</si>
  <si>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</si>
  <si>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</si>
  <si>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</si>
  <si>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</si>
  <si>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</si>
  <si>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</si>
  <si>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</si>
  <si>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</si>
  <si>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</si>
  <si>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</si>
  <si>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</si>
  <si>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</si>
  <si>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</si>
  <si>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</si>
  <si>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</si>
  <si>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</si>
  <si>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</si>
  <si>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</si>
  <si>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</si>
  <si>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</si>
  <si>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</si>
  <si>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</si>
  <si>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</si>
  <si>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</si>
  <si>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</si>
  <si>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</si>
  <si>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</si>
  <si>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</si>
  <si>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</si>
  <si>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</si>
  <si>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</si>
  <si>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</si>
  <si>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</si>
  <si>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</si>
  <si>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</si>
  <si>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</si>
  <si>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</si>
  <si>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</si>
  <si>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</si>
  <si>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</si>
  <si>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</si>
  <si>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</si>
  <si>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</si>
  <si>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</si>
  <si>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</si>
  <si>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</si>
  <si>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</si>
  <si>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</si>
  <si>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</si>
  <si>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</si>
  <si>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</si>
  <si>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</si>
  <si>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</si>
  <si>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</si>
  <si>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</si>
  <si>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</si>
  <si>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</si>
  <si>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</si>
  <si>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4.26</t>
  </si>
  <si>
    <t>▲ 2.32</t>
  </si>
  <si>
    <t>▲ 4.04</t>
  </si>
  <si>
    <t>一般会計</t>
  </si>
  <si>
    <t>水道事業会計</t>
  </si>
  <si>
    <t>工業用水道事業会計</t>
  </si>
  <si>
    <t>国民健康保険特別会計</t>
  </si>
  <si>
    <t>介護保険特別会計（保険事業勘定）</t>
  </si>
  <si>
    <t>下水道事業会計</t>
  </si>
  <si>
    <t>松浦魚市場特別会計</t>
  </si>
  <si>
    <t>臨海土地造成事業特別会計</t>
  </si>
  <si>
    <t>その他会計（赤字）</t>
  </si>
  <si>
    <t>その他会計（黒字）</t>
  </si>
  <si>
    <t>H25末</t>
    <phoneticPr fontId="5"/>
  </si>
  <si>
    <t>H26末</t>
    <phoneticPr fontId="5"/>
  </si>
  <si>
    <t>H27末</t>
    <phoneticPr fontId="5"/>
  </si>
  <si>
    <t>H28末</t>
    <phoneticPr fontId="5"/>
  </si>
  <si>
    <t>H29末</t>
    <phoneticPr fontId="5"/>
  </si>
  <si>
    <t>合併振興基金</t>
    <rPh sb="0" eb="2">
      <t>ガッペイ</t>
    </rPh>
    <rPh sb="2" eb="4">
      <t>シンコウ</t>
    </rPh>
    <rPh sb="4" eb="6">
      <t>キキン</t>
    </rPh>
    <phoneticPr fontId="2"/>
  </si>
  <si>
    <t>ふるさとづくり基金</t>
    <rPh sb="7" eb="9">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</si>
  <si>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</si>
  <si>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</si>
  <si>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子育て支援基金</t>
    <rPh sb="0" eb="2">
      <t>コソダ</t>
    </rPh>
    <rPh sb="3" eb="5">
      <t>シエン</t>
    </rPh>
    <rPh sb="5" eb="7">
      <t>キキン</t>
    </rPh>
    <phoneticPr fontId="2"/>
  </si>
  <si>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</si>
  <si>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</si>
  <si>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</si>
  <si>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31"/>
  </si>
  <si>
    <t>長崎県市町村総合事務組合（公平委員会特別会計）</t>
  </si>
  <si>
    <t>長崎県市町村総合事務組合（行政不服審査会事業特別会計）</t>
    <rPh sb="13" eb="15">
      <t>ギョウセイ</t>
    </rPh>
    <rPh sb="15" eb="17">
      <t>フフク</t>
    </rPh>
    <rPh sb="17" eb="20">
      <t>シンサカイ</t>
    </rPh>
    <phoneticPr fontId="2"/>
  </si>
  <si>
    <t>長崎県市町村総合事務組合（交通災害共済事業特別会計）</t>
    <phoneticPr fontId="2"/>
  </si>
  <si>
    <t>長崎県後期高齢者医療広域連合（普通会計）</t>
    <phoneticPr fontId="2"/>
  </si>
  <si>
    <t>長崎県後期高齢者医療広域連合（事業会計）</t>
    <phoneticPr fontId="2"/>
  </si>
  <si>
    <t>長崎県林業公社</t>
    <rPh sb="0" eb="3">
      <t>ナガサキケン</t>
    </rPh>
    <rPh sb="3" eb="5">
      <t>リンギョウ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</si>
  <si>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</si>
  <si>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</si>
  <si>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</si>
  <si>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</si>
  <si>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</si>
  <si>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</si>
  <si>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</si>
  <si>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</si>
  <si>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</si>
  <si>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</si>
  <si>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</si>
  <si>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</si>
  <si>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</si>
  <si>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</si>
  <si>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将来負担比率は類似団体と比較した場合、地方債残高が高いことや大型事業に基金を投入したことにより高い水準にある。一方、有形固定資産減価償却率も類似団体と比較した場合、高い水準にある。
　今後は、公共施設等総合管理計画に基づき、統廃合・長寿命化・修繕など適切な維持管理に努めて行く。</t>
    <rPh sb="31" eb="33">
      <t>オオガタ</t>
    </rPh>
    <rPh sb="33" eb="35">
      <t>ジギョウ</t>
    </rPh>
    <rPh sb="36" eb="38">
      <t>キキン</t>
    </rPh>
    <rPh sb="39" eb="41">
      <t>トウニュウ</t>
    </rPh>
    <rPh sb="113" eb="116">
      <t>トウハイゴウ</t>
    </rPh>
    <rPh sb="117" eb="121">
      <t>チョウジュミョウカ</t>
    </rPh>
    <rPh sb="122" eb="124">
      <t>シュウゼン</t>
    </rPh>
    <rPh sb="126" eb="128">
      <t>テキセツ</t>
    </rPh>
    <rPh sb="129" eb="131">
      <t>イジ</t>
    </rPh>
    <rPh sb="131" eb="133">
      <t>カンリ</t>
    </rPh>
    <rPh sb="134" eb="13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</si>
  <si>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</si>
  <si>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</si>
  <si>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</si>
  <si>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</si>
  <si>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</si>
  <si>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</si>
  <si>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類似団体と比較して高くなっている。将来負担比率は、職員数の削減に伴う退職手当負担見込額の減などにより若干改善したが、基金の取り崩しや普通交付税等の減少によっては、更に高い比率となるので、標準財政規模に応じた支出を心掛ける必要がある。一方、実質公債費比率については、小中学校の改築事業及び公共下水道事業、松浦魚市場の再整備事業など、近年の大型事業の実施によりゆるやかに増加していく見込みである。
　今後は新規発行の抑制に努め、事業の厳選化・重点化を図りつつ率の動向を注視しながら財政健全化に努めていく。 </t>
    <rPh sb="67" eb="69">
      <t>ジャッカン</t>
    </rPh>
    <rPh sb="75" eb="77">
      <t>キキン</t>
    </rPh>
    <rPh sb="78" eb="79">
      <t>ト</t>
    </rPh>
    <rPh sb="80" eb="81">
      <t>クズ</t>
    </rPh>
    <rPh sb="83" eb="85">
      <t>フツウ</t>
    </rPh>
    <rPh sb="85" eb="88">
      <t>コウフゼイ</t>
    </rPh>
    <rPh sb="88" eb="89">
      <t>トウ</t>
    </rPh>
    <rPh sb="90" eb="92">
      <t>ゲンショウ</t>
    </rPh>
    <rPh sb="98" eb="99">
      <t>サラ</t>
    </rPh>
    <rPh sb="100" eb="101">
      <t>タカ</t>
    </rPh>
    <rPh sb="102" eb="104">
      <t>ヒリツ</t>
    </rPh>
    <rPh sb="110" eb="112">
      <t>ヒョウジュン</t>
    </rPh>
    <rPh sb="112" eb="114">
      <t>ザイセイ</t>
    </rPh>
    <rPh sb="114" eb="116">
      <t>キボ</t>
    </rPh>
    <rPh sb="117" eb="118">
      <t>オウ</t>
    </rPh>
    <rPh sb="120" eb="122">
      <t>シシュツ</t>
    </rPh>
    <rPh sb="123" eb="125">
      <t>ココロガ</t>
    </rPh>
    <rPh sb="127" eb="129">
      <t>ヒツヨウ</t>
    </rPh>
    <rPh sb="218" eb="220">
      <t>シンキ</t>
    </rPh>
    <rPh sb="220" eb="222">
      <t>ハッコウ</t>
    </rPh>
    <rPh sb="223" eb="225">
      <t>ヨクセイ</t>
    </rPh>
    <rPh sb="226" eb="227">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</si>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</sst>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AD8-493A-82EE-BF00445D60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101693</c:v>
                </c:pt>
                <c:pt idx="1">
                  <c:v>158368</c:v>
                </c:pt>
                <c:pt idx="2">
                  <c:v>140233</c:v>
                </c:pt>
                <c:pt idx="3">
                  <c:v>141802</c:v>
                </c:pt>
                <c:pt idx="4">
                  <c:v>119037</c:v>
                </c:pt>
              </c:numCache>
            </c:numRef>
          </c:val>
          <c:smooth val="0"/>
          <c:extLst>
            <c:ext xmlns:c16="http://schemas.microsoft.com/office/drawing/2014/chart" uri="{C3380CC4-5D6E-409C-BE32-E72D297353CC}">
              <c16:uniqueId val="{00000001-2AD8-493A-82EE-BF00445D60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2.2999999999999998</c:v>
                </c:pt>
                <c:pt idx="1">
                  <c:v>5.41</c:v>
                </c:pt>
                <c:pt idx="2">
                  <c:v>5.48</c:v>
                </c:pt>
                <c:pt idx="3">
                  <c:v>6.23</c:v>
                </c:pt>
                <c:pt idx="4">
                  <c:v>6.38</c:v>
                </c:pt>
              </c:numCache>
            </c:numRef>
          </c:val>
          <c:extLst>
            <c:ext xmlns:c16="http://schemas.microsoft.com/office/drawing/2014/chart" uri="{C3380CC4-5D6E-409C-BE32-E72D297353CC}">
              <c16:uniqueId val="{00000000-94B9-4442-BF44-4C4250807C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c:v>
                </c:pt>
                <c:pt idx="1">
                  <c:v>15.87</c:v>
                </c:pt>
                <c:pt idx="2">
                  <c:v>14.26</c:v>
                </c:pt>
                <c:pt idx="3">
                  <c:v>15.59</c:v>
                </c:pt>
                <c:pt idx="4">
                  <c:v>11.85</c:v>
                </c:pt>
              </c:numCache>
            </c:numRef>
          </c:val>
          <c:extLst>
            <c:ext xmlns:c16="http://schemas.microsoft.com/office/drawing/2014/chart" uri="{C3380CC4-5D6E-409C-BE32-E72D297353CC}">
              <c16:uniqueId val="{00000001-94B9-4442-BF44-4C4250807C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-4.26</c:v>
                </c:pt>
                <c:pt idx="1">
                  <c:v>0.83</c:v>
                </c:pt>
                <c:pt idx="2">
                  <c:v>-2.3199999999999998</c:v>
                </c:pt>
                <c:pt idx="3">
                  <c:v>1.64</c:v>
                </c:pt>
                <c:pt idx="4">
                  <c:v>-4.04</c:v>
                </c:pt>
              </c:numCache>
            </c:numRef>
          </c:val>
          <c:smooth val="0"/>
          <c:extLst>
            <c:ext xmlns:c16="http://schemas.microsoft.com/office/drawing/2014/chart" uri="{C3380CC4-5D6E-409C-BE32-E72D297353CC}">
              <c16:uniqueId val="{00000002-94B9-4442-BF44-4C4250807C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0.73</c:v>
                </c:pt>
                <c:pt idx="2">
                  <c:v>#N/A</c:v>
                </c:pt>
                <c:pt idx="3">
                  <c:v>0.23</c:v>
                </c:pt>
                <c:pt idx="4">
                  <c:v>#N/A</c:v>
                </c:pt>
                <c:pt idx="5">
                  <c:v>0.24</c:v>
                </c:pt>
                <c:pt idx="6">
                  <c:v>#N/A</c:v>
                </c:pt>
                <c:pt idx="7">
                  <c:v>0.3</c:v>
                </c:pt>
                <c:pt idx="8">
                  <c:v>#N/A</c:v>
                </c:pt>
                <c:pt idx="9">
                  <c:v>0.18</c:v>
                </c:pt>
              </c:numCache>
            </c:numRef>
          </c:val>
          <c:extLst>
            <c:ext xmlns:c16="http://schemas.microsoft.com/office/drawing/2014/chart" uri="{C3380CC4-5D6E-409C-BE32-E72D297353CC}">
              <c16:uniqueId val="{00000000-38B4-42A4-9886-1D245F5D9A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B4-42A4-9886-1D245F5D9A9F}"/>
            </c:ext>
          </c:extLst>
        </c:ser>
        <c:ser>
          <c:idx val="2"/>
          <c:order val="2"/>
          <c:tx>
            <c:strRef>
              <c:f>データシート!$A$29</c:f>
              <c:strCache>
                <c:ptCount val="1"/>
                <c:pt idx="0">
                  <c:v>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1.32</c:v>
                </c:pt>
                <c:pt idx="2">
                  <c:v>#N/A</c:v>
                </c:pt>
                <c:pt idx="3">
                  <c:v>0</c:v>
                </c:pt>
                <c:pt idx="4">
                  <c:v>#N/A</c:v>
                </c:pt>
                <c:pt idx="5">
                  <c:v>7.0000000000000007E-2</c:v>
                </c:pt>
                <c:pt idx="6">
                  <c:v>#N/A</c:v>
                </c:pt>
                <c:pt idx="7">
                  <c:v>0</c:v>
                </c:pt>
                <c:pt idx="8">
                  <c:v>#N/A</c:v>
                </c:pt>
                <c:pt idx="9">
                  <c:v>0.09</c:v>
                </c:pt>
              </c:numCache>
            </c:numRef>
          </c:val>
          <c:extLst>
            <c:ext xmlns:c16="http://schemas.microsoft.com/office/drawing/2014/chart" uri="{C3380CC4-5D6E-409C-BE32-E72D297353CC}">
              <c16:uniqueId val="{00000002-38B4-42A4-9886-1D245F5D9A9F}"/>
            </c:ext>
          </c:extLst>
        </c:ser>
        <c:ser>
          <c:idx val="3"/>
          <c:order val="3"/>
          <c:tx>
            <c:strRef>
              <c:f>データシート!$A$30</c:f>
              <c:strCache>
                <c:ptCount val="1"/>
                <c:pt idx="0">
                  <c:v>松浦魚市場特別会計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0.02</c:v>
                </c:pt>
                <c:pt idx="4">
                  <c:v>#N/A</c:v>
                </c:pt>
                <c:pt idx="5">
                  <c:v>0.01</c:v>
                </c:pt>
                <c:pt idx="6">
                  <c:v>#N/A</c:v>
                </c:pt>
                <c:pt idx="7">
                  <c:v>0.01</c:v>
                </c:pt>
                <c:pt idx="8">
                  <c:v>#N/A</c:v>
                </c:pt>
                <c:pt idx="9">
                  <c:v>0.11</c:v>
                </c:pt>
              </c:numCache>
            </c:numRef>
          </c:val>
          <c:extLst>
            <c:ext xmlns:c16="http://schemas.microsoft.com/office/drawing/2014/chart" uri="{C3380CC4-5D6E-409C-BE32-E72D297353CC}">
              <c16:uniqueId val="{00000003-38B4-42A4-9886-1D245F5D9A9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0.4</c:v>
                </c:pt>
                <c:pt idx="4">
                  <c:v>#N/A</c:v>
                </c:pt>
                <c:pt idx="5">
                  <c:v>0.56999999999999995</c:v>
                </c:pt>
                <c:pt idx="6">
                  <c:v>#N/A</c:v>
                </c:pt>
                <c:pt idx="7">
                  <c:v>0.73</c:v>
                </c:pt>
                <c:pt idx="8">
                  <c:v>#N/A</c:v>
                </c:pt>
                <c:pt idx="9">
                  <c:v>0.85</c:v>
                </c:pt>
              </c:numCache>
            </c:numRef>
          </c:val>
          <c:extLst>
            <c:ext xmlns:c16="http://schemas.microsoft.com/office/drawing/2014/chart" uri="{C3380CC4-5D6E-409C-BE32-E72D297353CC}">
              <c16:uniqueId val="{00000004-38B4-42A4-9886-1D245F5D9A9F}"/>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1.05</c:v>
                </c:pt>
                <c:pt idx="2">
                  <c:v>#N/A</c:v>
                </c:pt>
                <c:pt idx="3">
                  <c:v>0.44</c:v>
                </c:pt>
                <c:pt idx="4">
                  <c:v>#N/A</c:v>
                </c:pt>
                <c:pt idx="5">
                  <c:v>0.62</c:v>
                </c:pt>
                <c:pt idx="6">
                  <c:v>#N/A</c:v>
                </c:pt>
                <c:pt idx="7">
                  <c:v>0.8</c:v>
                </c:pt>
                <c:pt idx="8">
                  <c:v>#N/A</c:v>
                </c:pt>
                <c:pt idx="9">
                  <c:v>0.86</c:v>
                </c:pt>
              </c:numCache>
            </c:numRef>
          </c:val>
          <c:extLst>
            <c:ext xmlns:c16="http://schemas.microsoft.com/office/drawing/2014/chart" uri="{C3380CC4-5D6E-409C-BE32-E72D297353CC}">
              <c16:uniqueId val="{00000005-38B4-42A4-9886-1D245F5D9A9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2.79</c:v>
                </c:pt>
                <c:pt idx="2">
                  <c:v>#N/A</c:v>
                </c:pt>
                <c:pt idx="3">
                  <c:v>1.18</c:v>
                </c:pt>
                <c:pt idx="4">
                  <c:v>#N/A</c:v>
                </c:pt>
                <c:pt idx="5">
                  <c:v>0.86</c:v>
                </c:pt>
                <c:pt idx="6">
                  <c:v>#N/A</c:v>
                </c:pt>
                <c:pt idx="7">
                  <c:v>1.57</c:v>
                </c:pt>
                <c:pt idx="8">
                  <c:v>#N/A</c:v>
                </c:pt>
                <c:pt idx="9">
                  <c:v>0.89</c:v>
                </c:pt>
              </c:numCache>
            </c:numRef>
          </c:val>
          <c:extLst>
            <c:ext xmlns:c16="http://schemas.microsoft.com/office/drawing/2014/chart" uri="{C3380CC4-5D6E-409C-BE32-E72D297353CC}">
              <c16:uniqueId val="{00000006-38B4-42A4-9886-1D245F5D9A9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3.91</c:v>
                </c:pt>
                <c:pt idx="2">
                  <c:v>#N/A</c:v>
                </c:pt>
                <c:pt idx="3">
                  <c:v>4.32</c:v>
                </c:pt>
                <c:pt idx="4">
                  <c:v>#N/A</c:v>
                </c:pt>
                <c:pt idx="5">
                  <c:v>4.75</c:v>
                </c:pt>
                <c:pt idx="6">
                  <c:v>#N/A</c:v>
                </c:pt>
                <c:pt idx="7">
                  <c:v>5.16</c:v>
                </c:pt>
                <c:pt idx="8">
                  <c:v>#N/A</c:v>
                </c:pt>
                <c:pt idx="9">
                  <c:v>5.18</c:v>
                </c:pt>
              </c:numCache>
            </c:numRef>
          </c:val>
          <c:extLst>
            <c:ext xmlns:c16="http://schemas.microsoft.com/office/drawing/2014/chart" uri="{C3380CC4-5D6E-409C-BE32-E72D297353CC}">
              <c16:uniqueId val="{00000007-38B4-42A4-9886-1D245F5D9A9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3.41</c:v>
                </c:pt>
                <c:pt idx="2">
                  <c:v>#N/A</c:v>
                </c:pt>
                <c:pt idx="3">
                  <c:v>3.81</c:v>
                </c:pt>
                <c:pt idx="4">
                  <c:v>#N/A</c:v>
                </c:pt>
                <c:pt idx="5">
                  <c:v>5.49</c:v>
                </c:pt>
                <c:pt idx="6">
                  <c:v>#N/A</c:v>
                </c:pt>
                <c:pt idx="7">
                  <c:v>5.26</c:v>
                </c:pt>
                <c:pt idx="8">
                  <c:v>#N/A</c:v>
                </c:pt>
                <c:pt idx="9">
                  <c:v>6.17</c:v>
                </c:pt>
              </c:numCache>
            </c:numRef>
          </c:val>
          <c:extLst>
            <c:ext xmlns:c16="http://schemas.microsoft.com/office/drawing/2014/chart" uri="{C3380CC4-5D6E-409C-BE32-E72D297353CC}">
              <c16:uniqueId val="{00000008-38B4-42A4-9886-1D245F5D9A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2.2799999999999998</c:v>
                </c:pt>
                <c:pt idx="2">
                  <c:v>#N/A</c:v>
                </c:pt>
                <c:pt idx="3">
                  <c:v>5.37</c:v>
                </c:pt>
                <c:pt idx="4">
                  <c:v>#N/A</c:v>
                </c:pt>
                <c:pt idx="5">
                  <c:v>5.44</c:v>
                </c:pt>
                <c:pt idx="6">
                  <c:v>#N/A</c:v>
                </c:pt>
                <c:pt idx="7">
                  <c:v>6.2</c:v>
                </c:pt>
                <c:pt idx="8">
                  <c:v>#N/A</c:v>
                </c:pt>
                <c:pt idx="9">
                  <c:v>6.35</c:v>
                </c:pt>
              </c:numCache>
            </c:numRef>
          </c:val>
          <c:extLst>
            <c:ext xmlns:c16="http://schemas.microsoft.com/office/drawing/2014/chart" uri="{C3380CC4-5D6E-409C-BE32-E72D297353CC}">
              <c16:uniqueId val="{00000009-38B4-42A4-9886-1D245F5D9A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2077</c:v>
                </c:pt>
                <c:pt idx="5">
                  <c:v>2050</c:v>
                </c:pt>
                <c:pt idx="8">
                  <c:v>1973</c:v>
                </c:pt>
                <c:pt idx="11">
                  <c:v>1891</c:v>
                </c:pt>
                <c:pt idx="14">
                  <c:v>1792</c:v>
                </c:pt>
              </c:numCache>
            </c:numRef>
          </c:val>
          <c:extLst>
            <c:ext xmlns:c16="http://schemas.microsoft.com/office/drawing/2014/chart" uri="{C3380CC4-5D6E-409C-BE32-E72D297353CC}">
              <c16:uniqueId val="{00000000-D9BB-4264-AA6C-1DBB70BFF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BB-4264-AA6C-1DBB70BFF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119</c:v>
                </c:pt>
                <c:pt idx="3">
                  <c:v>103</c:v>
                </c:pt>
                <c:pt idx="6">
                  <c:v>77</c:v>
                </c:pt>
                <c:pt idx="9">
                  <c:v>67</c:v>
                </c:pt>
                <c:pt idx="12">
                  <c:v>56</c:v>
                </c:pt>
              </c:numCache>
            </c:numRef>
          </c:val>
          <c:extLst>
            <c:ext xmlns:c16="http://schemas.microsoft.com/office/drawing/2014/chart" uri="{C3380CC4-5D6E-409C-BE32-E72D297353CC}">
              <c16:uniqueId val="{00000002-D9BB-4264-AA6C-1DBB70BFF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265</c:v>
                </c:pt>
                <c:pt idx="3">
                  <c:v>265</c:v>
                </c:pt>
                <c:pt idx="6">
                  <c:v>265</c:v>
                </c:pt>
                <c:pt idx="9">
                  <c:v>265</c:v>
                </c:pt>
                <c:pt idx="12">
                  <c:v>198</c:v>
                </c:pt>
              </c:numCache>
            </c:numRef>
          </c:val>
          <c:extLst>
            <c:ext xmlns:c16="http://schemas.microsoft.com/office/drawing/2014/chart" uri="{C3380CC4-5D6E-409C-BE32-E72D297353CC}">
              <c16:uniqueId val="{00000003-D9BB-4264-AA6C-1DBB70BFF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494</c:v>
                </c:pt>
                <c:pt idx="3">
                  <c:v>495</c:v>
                </c:pt>
                <c:pt idx="6">
                  <c:v>428</c:v>
                </c:pt>
                <c:pt idx="9">
                  <c:v>441</c:v>
                </c:pt>
                <c:pt idx="12">
                  <c:v>476</c:v>
                </c:pt>
              </c:numCache>
            </c:numRef>
          </c:val>
          <c:extLst>
            <c:ext xmlns:c16="http://schemas.microsoft.com/office/drawing/2014/chart" uri="{C3380CC4-5D6E-409C-BE32-E72D297353CC}">
              <c16:uniqueId val="{00000004-D9BB-4264-AA6C-1DBB70BFF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BB-4264-AA6C-1DBB70BFF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BB-4264-AA6C-1DBB70BFF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2158</c:v>
                </c:pt>
                <c:pt idx="3">
                  <c:v>2169</c:v>
                </c:pt>
                <c:pt idx="6">
                  <c:v>2078</c:v>
                </c:pt>
                <c:pt idx="9">
                  <c:v>2052</c:v>
                </c:pt>
                <c:pt idx="12">
                  <c:v>2008</c:v>
                </c:pt>
              </c:numCache>
            </c:numRef>
          </c:val>
          <c:extLst>
            <c:ext xmlns:c16="http://schemas.microsoft.com/office/drawing/2014/chart" uri="{C3380CC4-5D6E-409C-BE32-E72D297353CC}">
              <c16:uniqueId val="{00000007-D9BB-4264-AA6C-1DBB70BFF4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959</c:v>
                </c:pt>
                <c:pt idx="2">
                  <c:v>#N/A</c:v>
                </c:pt>
                <c:pt idx="3">
                  <c:v>#N/A</c:v>
                </c:pt>
                <c:pt idx="4">
                  <c:v>982</c:v>
                </c:pt>
                <c:pt idx="5">
                  <c:v>#N/A</c:v>
                </c:pt>
                <c:pt idx="6">
                  <c:v>#N/A</c:v>
                </c:pt>
                <c:pt idx="7">
                  <c:v>875</c:v>
                </c:pt>
                <c:pt idx="8">
                  <c:v>#N/A</c:v>
                </c:pt>
                <c:pt idx="9">
                  <c:v>#N/A</c:v>
                </c:pt>
                <c:pt idx="10">
                  <c:v>934</c:v>
                </c:pt>
                <c:pt idx="11">
                  <c:v>#N/A</c:v>
                </c:pt>
                <c:pt idx="12">
                  <c:v>#N/A</c:v>
                </c:pt>
                <c:pt idx="13">
                  <c:v>946</c:v>
                </c:pt>
                <c:pt idx="14">
                  <c:v>#N/A</c:v>
                </c:pt>
              </c:numCache>
            </c:numRef>
          </c:val>
          <c:smooth val="0"/>
          <c:extLst>
            <c:ext xmlns:c16="http://schemas.microsoft.com/office/drawing/2014/chart" uri="{C3380CC4-5D6E-409C-BE32-E72D297353CC}">
              <c16:uniqueId val="{00000008-D9BB-4264-AA6C-1DBB70BFF4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17001</c:v>
                </c:pt>
                <c:pt idx="5">
                  <c:v>17679</c:v>
                </c:pt>
                <c:pt idx="8">
                  <c:v>17312</c:v>
                </c:pt>
                <c:pt idx="11">
                  <c:v>17395</c:v>
                </c:pt>
                <c:pt idx="14">
                  <c:v>17278</c:v>
                </c:pt>
              </c:numCache>
            </c:numRef>
          </c:val>
          <c:extLst>
            <c:ext xmlns:c16="http://schemas.microsoft.com/office/drawing/2014/chart" uri="{C3380CC4-5D6E-409C-BE32-E72D297353CC}">
              <c16:uniqueId val="{00000000-BB61-4A3C-B037-F7D84ED13A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1059</c:v>
                </c:pt>
                <c:pt idx="5">
                  <c:v>1201</c:v>
                </c:pt>
                <c:pt idx="8">
                  <c:v>1260</c:v>
                </c:pt>
                <c:pt idx="11">
                  <c:v>1185</c:v>
                </c:pt>
                <c:pt idx="14">
                  <c:v>1033</c:v>
                </c:pt>
              </c:numCache>
            </c:numRef>
          </c:val>
          <c:extLst>
            <c:ext xmlns:c16="http://schemas.microsoft.com/office/drawing/2014/chart" uri="{C3380CC4-5D6E-409C-BE32-E72D297353CC}">
              <c16:uniqueId val="{00000001-BB61-4A3C-B037-F7D84ED13A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4105</c:v>
                </c:pt>
                <c:pt idx="5">
                  <c:v>4333</c:v>
                </c:pt>
                <c:pt idx="8">
                  <c:v>4514</c:v>
                </c:pt>
                <c:pt idx="11">
                  <c:v>4719</c:v>
                </c:pt>
                <c:pt idx="14">
                  <c:v>4462</c:v>
                </c:pt>
              </c:numCache>
            </c:numRef>
          </c:val>
          <c:extLst>
            <c:ext xmlns:c16="http://schemas.microsoft.com/office/drawing/2014/chart" uri="{C3380CC4-5D6E-409C-BE32-E72D297353CC}">
              <c16:uniqueId val="{00000002-BB61-4A3C-B037-F7D84ED13A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61-4A3C-B037-F7D84ED13A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61-4A3C-B037-F7D84ED13A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6</c:v>
                </c:pt>
                <c:pt idx="6">
                  <c:v>14</c:v>
                </c:pt>
                <c:pt idx="9">
                  <c:v>52</c:v>
                </c:pt>
                <c:pt idx="12">
                  <c:v>8</c:v>
                </c:pt>
              </c:numCache>
            </c:numRef>
          </c:val>
          <c:extLst>
            <c:ext xmlns:c16="http://schemas.microsoft.com/office/drawing/2014/chart" uri="{C3380CC4-5D6E-409C-BE32-E72D297353CC}">
              <c16:uniqueId val="{00000005-BB61-4A3C-B037-F7D84ED13A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3537</c:v>
                </c:pt>
                <c:pt idx="3">
                  <c:v>3367</c:v>
                </c:pt>
                <c:pt idx="6">
                  <c:v>3412</c:v>
                </c:pt>
                <c:pt idx="9">
                  <c:v>3356</c:v>
                </c:pt>
                <c:pt idx="12">
                  <c:v>3141</c:v>
                </c:pt>
              </c:numCache>
            </c:numRef>
          </c:val>
          <c:extLst>
            <c:ext xmlns:c16="http://schemas.microsoft.com/office/drawing/2014/chart" uri="{C3380CC4-5D6E-409C-BE32-E72D297353CC}">
              <c16:uniqueId val="{00000006-BB61-4A3C-B037-F7D84ED13A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1001</c:v>
                </c:pt>
                <c:pt idx="3">
                  <c:v>747</c:v>
                </c:pt>
                <c:pt idx="6">
                  <c:v>490</c:v>
                </c:pt>
                <c:pt idx="9">
                  <c:v>415</c:v>
                </c:pt>
                <c:pt idx="12">
                  <c:v>631</c:v>
                </c:pt>
              </c:numCache>
            </c:numRef>
          </c:val>
          <c:extLst>
            <c:ext xmlns:c16="http://schemas.microsoft.com/office/drawing/2014/chart" uri="{C3380CC4-5D6E-409C-BE32-E72D297353CC}">
              <c16:uniqueId val="{00000007-BB61-4A3C-B037-F7D84ED13A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5130</c:v>
                </c:pt>
                <c:pt idx="3">
                  <c:v>4959</c:v>
                </c:pt>
                <c:pt idx="6">
                  <c:v>4930</c:v>
                </c:pt>
                <c:pt idx="9">
                  <c:v>4927</c:v>
                </c:pt>
                <c:pt idx="12">
                  <c:v>4702</c:v>
                </c:pt>
              </c:numCache>
            </c:numRef>
          </c:val>
          <c:extLst>
            <c:ext xmlns:c16="http://schemas.microsoft.com/office/drawing/2014/chart" uri="{C3380CC4-5D6E-409C-BE32-E72D297353CC}">
              <c16:uniqueId val="{00000008-BB61-4A3C-B037-F7D84ED13A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458</c:v>
                </c:pt>
                <c:pt idx="3">
                  <c:v>384</c:v>
                </c:pt>
                <c:pt idx="6">
                  <c:v>308</c:v>
                </c:pt>
                <c:pt idx="9">
                  <c:v>242</c:v>
                </c:pt>
                <c:pt idx="12">
                  <c:v>186</c:v>
                </c:pt>
              </c:numCache>
            </c:numRef>
          </c:val>
          <c:extLst>
            <c:ext xmlns:c16="http://schemas.microsoft.com/office/drawing/2014/chart" uri="{C3380CC4-5D6E-409C-BE32-E72D297353CC}">
              <c16:uniqueId val="{00000009-BB61-4A3C-B037-F7D84ED13A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18893</c:v>
                </c:pt>
                <c:pt idx="3">
                  <c:v>20049</c:v>
                </c:pt>
                <c:pt idx="6">
                  <c:v>20108</c:v>
                </c:pt>
                <c:pt idx="9">
                  <c:v>20228</c:v>
                </c:pt>
                <c:pt idx="12">
                  <c:v>19953</c:v>
                </c:pt>
              </c:numCache>
            </c:numRef>
          </c:val>
          <c:extLst>
            <c:ext xmlns:c16="http://schemas.microsoft.com/office/drawing/2014/chart" uri="{C3380CC4-5D6E-409C-BE32-E72D297353CC}">
              <c16:uniqueId val="{0000000A-BB61-4A3C-B037-F7D84ED13A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6862</c:v>
                </c:pt>
                <c:pt idx="2">
                  <c:v>#N/A</c:v>
                </c:pt>
                <c:pt idx="3">
                  <c:v>#N/A</c:v>
                </c:pt>
                <c:pt idx="4">
                  <c:v>6300</c:v>
                </c:pt>
                <c:pt idx="5">
                  <c:v>#N/A</c:v>
                </c:pt>
                <c:pt idx="6">
                  <c:v>#N/A</c:v>
                </c:pt>
                <c:pt idx="7">
                  <c:v>6176</c:v>
                </c:pt>
                <c:pt idx="8">
                  <c:v>#N/A</c:v>
                </c:pt>
                <c:pt idx="9">
                  <c:v>#N/A</c:v>
                </c:pt>
                <c:pt idx="10">
                  <c:v>5920</c:v>
                </c:pt>
                <c:pt idx="11">
                  <c:v>#N/A</c:v>
                </c:pt>
                <c:pt idx="12">
                  <c:v>#N/A</c:v>
                </c:pt>
                <c:pt idx="13">
                  <c:v>5848</c:v>
                </c:pt>
                <c:pt idx="14">
                  <c:v>#N/A</c:v>
                </c:pt>
              </c:numCache>
            </c:numRef>
          </c:val>
          <c:smooth val="0"/>
          <c:extLst>
            <c:ext xmlns:c16="http://schemas.microsoft.com/office/drawing/2014/chart" uri="{C3380CC4-5D6E-409C-BE32-E72D297353CC}">
              <c16:uniqueId val="{0000000B-BB61-4A3C-B037-F7D84ED13A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1343</c:v>
                </c:pt>
                <c:pt idx="1">
                  <c:v>1436</c:v>
                </c:pt>
                <c:pt idx="2">
                  <c:v>1069</c:v>
                </c:pt>
              </c:numCache>
            </c:numRef>
          </c:val>
          <c:extLst>
            <c:ext xmlns:c16="http://schemas.microsoft.com/office/drawing/2014/chart" uri="{C3380CC4-5D6E-409C-BE32-E72D297353CC}">
              <c16:uniqueId val="{00000000-A107-4219-92B6-85889A071E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701</c:v>
                </c:pt>
                <c:pt idx="1">
                  <c:v>704</c:v>
                </c:pt>
                <c:pt idx="2">
                  <c:v>749</c:v>
                </c:pt>
              </c:numCache>
            </c:numRef>
          </c:val>
          <c:extLst>
            <c:ext xmlns:c16="http://schemas.microsoft.com/office/drawing/2014/chart" uri="{C3380CC4-5D6E-409C-BE32-E72D297353CC}">
              <c16:uniqueId val="{00000001-A107-4219-92B6-85889A071E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4843</c:v>
                </c:pt>
                <c:pt idx="1">
                  <c:v>5034</c:v>
                </c:pt>
                <c:pt idx="2">
                  <c:v>4674</c:v>
                </c:pt>
              </c:numCache>
            </c:numRef>
          </c:val>
          <c:extLst>
            <c:ext xmlns:c16="http://schemas.microsoft.com/office/drawing/2014/chart" uri="{C3380CC4-5D6E-409C-BE32-E72D297353CC}">
              <c16:uniqueId val="{00000002-A107-4219-92B6-85889A071E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{F121BE56-8BF1-4F1F-AB24-5739CF05660A}</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AD-4E3A-8DA6-D53FC84A67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{8A03FFE3-D2F4-4E86-BEBD-E46E7B74676A}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AD-4E3A-8DA6-D53FC84A67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{78380B56-AA25-48FD-846D-5886F550ACBB}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AD-4E3A-8DA6-D53FC84A67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{6E1380DE-E2D9-454D-8AB3-944799E25B56}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AD-4E3A-8DA6-D53FC84A67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{034E5D98-6CEC-45EA-B1BA-C226B04825BB}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AD-4E3A-8DA6-D53FC84A675E}"/>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{03036BAB-D6C7-4542-8C1E-139E76B9D30C}</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AD-4E3A-8DA6-D53FC84A675E}"/>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{B6CABB9D-F43D-4EB1-AD0A-CC2CE2F337A2}</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AD-4E3A-8DA6-D53FC84A675E}"/>
                </c:ext>
              </c:extLst>
            </c:dLbl>
            <c:dLbl>
              <c:idx val="24"/>
              <c:layout/>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{418D4A1E-49F1-42A8-9E1A-C94980BADEF4}</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AD-4E3A-8DA6-D53FC84A675E}"/>
                </c:ext>
              </c:extLst>
            </c:dLbl>
            <c:dLbl>
              <c:idx val="32"/>
              <c:layout/>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{DAEECFA2-8D90-4863-A842-C1F70B247BA8}</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AD-4E3A-8DA6-D53FC84A67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59.8</c:v>
                </c:pt>
                <c:pt idx="24">
                  <c:v>60.3</c:v>
                </c:pt>
                <c:pt idx="32">
                  <c:v>60.7</c:v>
                </c:pt>
              </c:numCache>
            </c:numRef>
          </c:xVal>
          <c:yVal>
            <c:numRef>
              <c:f>[1]公会計指標分析・財政指標組合せ分析表!$BP$51:$DC$51</c:f>
              <c:numCache>
                <c:formatCode>General</c:formatCode>
                <c:ptCount val="40"/>
                <c:pt idx="16">
                  <c:v>81.599999999999994</c:v>
                </c:pt>
                <c:pt idx="24">
                  <c:v>79.5</c:v>
                </c:pt>
                <c:pt idx="32">
                  <c:v>79.400000000000006</c:v>
                </c:pt>
              </c:numCache>
            </c:numRef>
          </c:yVal>
          <c:smooth val="0"/>
          <c:extLst>
            <c:ext xmlns:c16="http://schemas.microsoft.com/office/drawing/2014/chart" uri="{C3380CC4-5D6E-409C-BE32-E72D297353CC}">
              <c16:uniqueId val="{00000009-98AD-4E3A-8DA6-D53FC84A675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{BCD1E52A-5D94-4989-8A82-BF2D9D57E26B}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AD-4E3A-8DA6-D53FC84A67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{FD4262E6-00EB-4BD3-A646-B052722EC266}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AD-4E3A-8DA6-D53FC84A67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{244E6FA3-64AA-4DB1-9312-DF239FFB3D66}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AD-4E3A-8DA6-D53FC84A67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{023FDFE7-5C45-4E81-ABEC-8F9C21A631B7}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AD-4E3A-8DA6-D53FC84A67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{BDEF94CC-6138-4DE9-B4C3-08F7A9918DC8}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AD-4E3A-8DA6-D53FC84A675E}"/>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{EFE8B42C-F1C5-4D0F-82BC-F98ABA09B61F}</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AD-4E3A-8DA6-D53FC84A675E}"/>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{B55EB998-2F83-4E0C-959F-7567202D469D}</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AD-4E3A-8DA6-D53FC84A675E}"/>
                </c:ext>
              </c:extLst>
            </c:dLbl>
            <c:dLbl>
              <c:idx val="24"/>
              <c:layout/>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{EFC313A3-D763-40EE-A318-BB2CF65D3706}</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AD-4E3A-8DA6-D53FC84A675E}"/>
                </c:ext>
              </c:extLst>
            </c:dLbl>
            <c:dLbl>
              <c:idx val="32"/>
              <c:layout/>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{3CE33F6C-46F0-4CA5-BD08-C198AECDF5E6}</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AD-4E3A-8DA6-D53FC84A67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58.3</c:v>
                </c:pt>
                <c:pt idx="24">
                  <c:v>59.6</c:v>
                </c:pt>
                <c:pt idx="32">
                  <c:v>60.5</c:v>
                </c:pt>
              </c:numCache>
            </c:numRef>
          </c:xVal>
          <c:yVal>
            <c:numRef>
              <c:f>[1]公会計指標分析・財政指標組合せ分析表!$BP$55:$DC$55</c:f>
              <c:numCache>
                <c:formatCode>General</c:formatCode>
                <c:ptCount val="40"/>
                <c:pt idx="16">
                  <c:v>54.6</c:v>
                </c:pt>
                <c:pt idx="24">
                  <c:v>53.2</c:v>
                </c:pt>
                <c:pt idx="32">
                  <c:v>47.9</c:v>
                </c:pt>
              </c:numCache>
            </c:numRef>
          </c:yVal>
          <c:smooth val="0"/>
          <c:extLst>
            <c:ext xmlns:c16="http://schemas.microsoft.com/office/drawing/2014/chart" uri="{C3380CC4-5D6E-409C-BE32-E72D297353CC}">
              <c16:uniqueId val="{00000013-98AD-4E3A-8DA6-D53FC84A675E}"/>
            </c:ext>
          </c:extLst>
        </c:ser>
        <c:dLbls>
          <c:showLegendKey val="0"/>
          <c:showVal val="1"/>
          <c:showCatName val="0"/>
          <c:showSerName val="0"/>
          <c:showPercent val="0"/>
          <c:showBubbleSize val="0"/>
        </c:dLbls>
        <c:axId val="46179840"/>
        <c:axId val="46181760"/>
      </c:scatterChart>
      <c:valAx>
        <c:axId val="46179840"/>
        <c:scaling>
          <c:orientation val="minMax"/>
          <c:max val="60.9"/>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{5A09F781-C624-411B-851C-B6B0F982A670}</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7BB-4333-B237-54C501D692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{A09B58D8-D36E-4C58-835F-DCEB0F354289}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B-4333-B237-54C501D692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{0543670F-7D71-4913-9F48-F7649B24E6E1}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B-4333-B237-54C501D692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{F5E55576-C09F-4796-A92C-77479222573A}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B-4333-B237-54C501D692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{AAFFF078-6064-40F1-98EF-5A36C54047B7}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B-4333-B237-54C501D69298}"/>
                </c:ext>
              </c:extLst>
            </c:dLbl>
            <c:dLbl>
              <c:idx val="8"/>
              <c:layout>
                <c:manualLayout>
                  <c:x val="-4.5160355153971404E-2"/>
                  <c:y val="-6.2416647087793951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{685C9075-C983-4F00-8597-24DCCA2B5223}</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7BB-4333-B237-54C501D69298}"/>
                </c:ext>
              </c:extLst>
            </c:dLbl>
            <c:dLbl>
              <c:idx val="16"/>
              <c:layout>
                <c:manualLayout>
                  <c:x val="-1.8235628084250128E-2"/>
                  <c:y val="-6.5604863871465788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{D78D8883-EF6D-42E0-BC85-0E8FEAD601CF}</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7BB-4333-B237-54C501D69298}"/>
                </c:ext>
              </c:extLst>
            </c:dLbl>
            <c:dLbl>
              <c:idx val="24"/>
              <c:layout>
                <c:manualLayout>
                  <c:x val="-3.1697991619110633E-2"/>
                  <c:y val="-4.1152621365607538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{EF87BC01-DB59-493C-A8C8-DA51019A7DE2}</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7BB-4333-B237-54C501D69298}"/>
                </c:ext>
              </c:extLst>
            </c:dLbl>
            <c:dLbl>
              <c:idx val="32"/>
              <c:layout>
                <c:manualLayout>
                  <c:x val="-3.1697991619110633E-2"/>
                  <c:y val="-8.049245602630857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{F81B84AF-D341-40D6-A1A0-478F303C0EB7}</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7BB-4333-B237-54C501D692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11.6</c:v>
                </c:pt>
                <c:pt idx="8">
                  <c:v>12.1</c:v>
                </c:pt>
                <c:pt idx="16">
                  <c:v>12.1</c:v>
                </c:pt>
                <c:pt idx="24">
                  <c:v>12.2</c:v>
                </c:pt>
                <c:pt idx="32">
                  <c:v>12.3</c:v>
                </c:pt>
              </c:numCache>
            </c:numRef>
          </c:xVal>
          <c:yVal>
            <c:numRef>
              <c:f>[1]公会計指標分析・財政指標組合せ分析表!$BP$73:$DC$73</c:f>
              <c:numCache>
                <c:formatCode>General</c:formatCode>
                <c:ptCount val="40"/>
                <c:pt idx="0">
                  <c:v>87.9</c:v>
                </c:pt>
                <c:pt idx="8">
                  <c:v>80.400000000000006</c:v>
                </c:pt>
                <c:pt idx="16">
                  <c:v>81.599999999999994</c:v>
                </c:pt>
                <c:pt idx="24">
                  <c:v>79.5</c:v>
                </c:pt>
                <c:pt idx="32">
                  <c:v>79.400000000000006</c:v>
                </c:pt>
              </c:numCache>
            </c:numRef>
          </c:yVal>
          <c:smooth val="0"/>
          <c:extLst>
            <c:ext xmlns:c16="http://schemas.microsoft.com/office/drawing/2014/chart" uri="{C3380CC4-5D6E-409C-BE32-E72D297353CC}">
              <c16:uniqueId val="{00000009-87BB-4333-B237-54C501D6929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{1C542C42-DA8F-44B5-942B-BD8AEB873638}</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7BB-4333-B237-54C501D692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{D86272D9-6B8F-4A03-8371-FDD3541DA9F9}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B-4333-B237-54C501D692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{E99581E9-E1FD-4307-8E37-B66D4F65BBD9}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B-4333-B237-54C501D692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{4C341528-74BC-4805-A942-00EC92601B0C}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B-4333-B237-54C501D692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{91575937-0179-4AD7-9F5D-69EB13688741}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B-4333-B237-54C501D69298}"/>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{6DD33114-11D5-43B6-A32C-DDE3661761C7}</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7BB-4333-B237-54C501D69298}"/>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{49C93A4F-67EE-49DD-B69C-65CC45268BCA}</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7BB-4333-B237-54C501D69298}"/>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{C819AA4E-7CEA-4655-AD9B-FF19D0C2EADE}</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7BB-4333-B237-54C501D69298}"/>
                </c:ext>
              </c:extLst>
            </c:dLbl>
            <c:dLbl>
              <c:idx val="32"/>
              <c:layout/>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{C0327634-2328-4A32-BB29-006F705B17C7}</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7BB-4333-B237-54C501D692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11.1</c:v>
                </c:pt>
                <c:pt idx="8">
                  <c:v>10.7</c:v>
                </c:pt>
                <c:pt idx="16">
                  <c:v>10</c:v>
                </c:pt>
                <c:pt idx="24">
                  <c:v>9.8000000000000007</c:v>
                </c:pt>
                <c:pt idx="32">
                  <c:v>9.6</c:v>
                </c:pt>
              </c:numCache>
            </c:numRef>
          </c:xVal>
          <c:yVal>
            <c:numRef>
              <c:f>[1]公会計指標分析・財政指標組合せ分析表!$BP$77:$DC$77</c:f>
              <c:numCache>
                <c:formatCode>General</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87BB-4333-B237-54C501D69298}"/>
            </c:ext>
          </c:extLst>
        </c:ser>
        <c:dLbls>
          <c:showLegendKey val="0"/>
          <c:showVal val="1"/>
          <c:showCatName val="0"/>
          <c:showSerName val="0"/>
          <c:showPercent val="0"/>
          <c:showBubbleSize val="0"/>
        </c:dLbls>
        <c:axId val="84219776"/>
        <c:axId val="84234240"/>
      </c:scatterChart>
      <c:valAx>
        <c:axId val="84219776"/>
        <c:scaling>
          <c:orientation val="minMax"/>
          <c:max val="12.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effectLst/>
          </a:endParaRPr>
        </a:p>
        <a:p>
          <a:r>
            <a:rPr kumimoji="1" lang="ja-JP" altLang="ja-JP" sz="1100">
              <a:solidFill>
                <a:schemeClr val="dk1"/>
              </a:solidFill>
              <a:effectLst/>
              <a:latin typeface="+mn-lt"/>
              <a:ea typeface="+mn-ea"/>
              <a:cs typeface="+mn-cs"/>
            </a:rPr>
            <a:t>　下水道事業債や簡易水道事業債などの残高が多額であるため公営企業債の元利償還金に対する繰入金が高額となっている。</a:t>
          </a:r>
          <a:endParaRPr lang="ja-JP" altLang="ja-JP" sz="1400">
            <a:effectLst/>
          </a:endParaRPr>
        </a:p>
        <a:p>
          <a:r>
            <a:rPr kumimoji="1" lang="ja-JP" altLang="ja-JP" sz="1100">
              <a:solidFill>
                <a:schemeClr val="dk1"/>
              </a:solidFill>
              <a:effectLst/>
              <a:latin typeface="+mn-lt"/>
              <a:ea typeface="+mn-ea"/>
              <a:cs typeface="+mn-cs"/>
            </a:rPr>
            <a:t>　一部事務組合（環境組合）の施設建設にかかる地方債の元利償還金に対する負担金が高額となっている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利用していない。</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本市の地理的条件の不利（半島、過疎、離島、飛び地）を緩和するため、生活基盤整備、地域振興対策事業を積極的に実施したことにより、地方債残高が高額で推移している。</a:t>
          </a:r>
          <a:endParaRPr lang="ja-JP" altLang="ja-JP" sz="1400">
            <a:effectLst/>
          </a:endParaRPr>
        </a:p>
        <a:p>
          <a:r>
            <a:rPr kumimoji="1" lang="ja-JP" altLang="ja-JP" sz="1100">
              <a:solidFill>
                <a:schemeClr val="dk1"/>
              </a:solidFill>
              <a:effectLst/>
              <a:latin typeface="+mn-lt"/>
              <a:ea typeface="+mn-ea"/>
              <a:cs typeface="+mn-cs"/>
            </a:rPr>
            <a:t>　下水道事業債や簡易水道事業債などの残高が多額であるため公営企業債等繰入見込額が高額となっている。</a:t>
          </a:r>
          <a:endParaRPr lang="ja-JP" altLang="ja-JP" sz="1400">
            <a:effectLst/>
          </a:endParaRPr>
        </a:p>
        <a:p>
          <a:r>
            <a:rPr kumimoji="1" lang="ja-JP" altLang="ja-JP" sz="1100">
              <a:solidFill>
                <a:schemeClr val="dk1"/>
              </a:solidFill>
              <a:effectLst/>
              <a:latin typeface="+mn-lt"/>
              <a:ea typeface="+mn-ea"/>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人口減少や合併算定替の段階的縮減による普通交付税の減額</a:t>
          </a:r>
          <a:r>
            <a:rPr kumimoji="1" lang="ja-JP" altLang="en-US" sz="1100">
              <a:solidFill>
                <a:schemeClr val="dk1"/>
              </a:solidFill>
              <a:effectLst/>
              <a:latin typeface="+mn-lt"/>
              <a:ea typeface="+mn-ea"/>
              <a:cs typeface="+mn-cs"/>
            </a:rPr>
            <a:t>により財政調整基金の取り崩したため、充当可能基金も減少している。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の多額の積み立てがあった一方、財源不足のため財政調整基金の繰入や市民福祉総合プラザや小中学校の空調設備の整備事業のために合併振興基金や地域振興基金を繰り入れたため、前年度より総額約６億８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平成３２年度に償却資産の増収が見込まれ、財政調整基金の取崩しが減少する見込みだが、それ以降は普通交付税の合併算定替の特例措置の適用期限終了の影響も重なり、取崩しが始まる見込み。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合併振興基金：市民の連携の強化及び一体感の醸成を図り、本市の振興を図る。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ふるさとづくり基金：働く場の確保をはじめとした就業の機会の創出並びに仕事と生活の調和を図る環境整備や支援等に関する事業に活用。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住民一人ひとりのライフスタイルに応じたきめ細かな環境整備及び支援等に関する事業に活用。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生活環境及び防災体制の整備をはじめ、豊かな資源を活用した地域活性化等に関する事業に活用。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合併振興基金：市民福祉総合プラザ整備事業、小中学校空調設備設置事業等への充当により減。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子育て支援基金：ふるさとづくり寄附金の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ボートレースチケットショップ松浦の年間売り上げの１％分を１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３ずつ地域振興基金、教育振興基金、文化・スポーツ振興基金へ積立予定。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条に伴う積立及び財源不足により取り崩す予定。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前年度繰越金の１／４を積み立てるため増加。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前年度繰越金の１／４を積み立て予定。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当市では、平成２８年度に策定した公共施設等総合管理計画において、公共施設等の延床面積を２０％削減するという目標を掲げている。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安心や安全性を維持しつつ、人口規模に見合った保有量と地理的・地形的条件等を総合的に考慮し、施設の適切な維持管理を目指していく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54081</xdr:rowOff>
    </xdr:from>
    <xdr:to>
      <xdr:col>23</xdr:col>
      <xdr:colOff>136525</xdr:colOff>
      <xdr:row>30</xdr:row>
      <xdr:rowOff>155681</xdr:rowOff>
    </xdr:to>
    <xdr:sp macro="" textlink="">
      <xdr:nvSpPr>
        <xdr:cNvPr id="79" name="楕円 78"/>
        <xdr:cNvSpPr/>
      </xdr:nvSpPr>
      <xdr:spPr>
        <a:xfrm>
          <a:off x="4711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76958</xdr:rowOff>
    </xdr:from>
    <xdr:ext cx="405111" cy="259045"/>
    <xdr:sp macro="" textlink="">
      <xdr:nvSpPr>
        <xdr:cNvPr id="80" name="有形固定資産減価償却率該当値テキスト"/>
        <xdr:cNvSpPr txBox="1"/>
      </xdr:nvSpPr>
      <xdr:spPr>
        <a:xfrm>
          <a:off x="4813300" y="582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81" name="楕円 80"/>
        <xdr:cNvSpPr/>
      </xdr:nvSpPr>
      <xdr:spPr>
        <a:xfrm>
          <a:off x="4000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112078</xdr:rowOff>
    </xdr:to>
    <xdr:cxnSp macro="">
      <xdr:nvCxnSpPr>
        <xdr:cNvPr id="82" name="直線コネクタ 81"/>
        <xdr:cNvCxnSpPr/>
      </xdr:nvCxnSpPr>
      <xdr:spPr>
        <a:xfrm flipV="1">
          <a:off x="4051300" y="6019906"/>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3" name="楕円 82"/>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121073</xdr:rowOff>
    </xdr:to>
    <xdr:cxnSp macro="">
      <xdr:nvCxnSpPr>
        <xdr:cNvPr id="84" name="直線コネクタ 83"/>
        <xdr:cNvCxnSpPr/>
      </xdr:nvCxnSpPr>
      <xdr:spPr>
        <a:xfrm flipV="1">
          <a:off x="3289300" y="6027103"/>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88" name="n_1mainValue有形固定資産減価償却率"/>
        <xdr:cNvSpPr txBox="1"/>
      </xdr:nvSpPr>
      <xdr:spPr>
        <a:xfrm>
          <a:off x="38360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89" name="n_2main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を上回っている。主な要因は、地方債残高が類似団体と比較して高いことによる。今後も近年の小中学校改築事業など大型事業の実施により地方債残高は増加傾向にあるため、事業の厳選化・重点化を図りつつ地方債の新規発行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126782</xdr:rowOff>
    </xdr:from>
    <xdr:to>
      <xdr:col>76</xdr:col>
      <xdr:colOff>73025</xdr:colOff>
      <xdr:row>30</xdr:row>
      <xdr:rowOff>56932</xdr:rowOff>
    </xdr:to>
    <xdr:sp macro="" textlink="">
      <xdr:nvSpPr>
        <xdr:cNvPr id="133" name="楕円 132"/>
        <xdr:cNvSpPr/>
      </xdr:nvSpPr>
      <xdr:spPr>
        <a:xfrm>
          <a:off x="14744700" y="58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149659</xdr:rowOff>
    </xdr:from>
    <xdr:ext cx="469744" cy="259045"/>
    <xdr:sp macro="" textlink="">
      <xdr:nvSpPr>
        <xdr:cNvPr id="134" name="債務償還比率該当値テキスト"/>
        <xdr:cNvSpPr txBox="1"/>
      </xdr:nvSpPr>
      <xdr:spPr>
        <a:xfrm>
          <a:off x="14846300" y="57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5092</xdr:rowOff>
    </xdr:from>
    <xdr:to>
      <xdr:col>72</xdr:col>
      <xdr:colOff>123825</xdr:colOff>
      <xdr:row>30</xdr:row>
      <xdr:rowOff>106692</xdr:rowOff>
    </xdr:to>
    <xdr:sp macro="" textlink="">
      <xdr:nvSpPr>
        <xdr:cNvPr id="135" name="楕円 134"/>
        <xdr:cNvSpPr/>
      </xdr:nvSpPr>
      <xdr:spPr>
        <a:xfrm>
          <a:off x="14033500" y="59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6132</xdr:rowOff>
    </xdr:from>
    <xdr:to>
      <xdr:col>76</xdr:col>
      <xdr:colOff>22225</xdr:colOff>
      <xdr:row>30</xdr:row>
      <xdr:rowOff>55892</xdr:rowOff>
    </xdr:to>
    <xdr:cxnSp macro="">
      <xdr:nvCxnSpPr>
        <xdr:cNvPr id="136" name="直線コネクタ 135"/>
        <xdr:cNvCxnSpPr/>
      </xdr:nvCxnSpPr>
      <xdr:spPr>
        <a:xfrm flipV="1">
          <a:off x="14084300" y="5921157"/>
          <a:ext cx="7112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123219</xdr:rowOff>
    </xdr:from>
    <xdr:ext cx="469744" cy="259045"/>
    <xdr:sp macro="" textlink="">
      <xdr:nvSpPr>
        <xdr:cNvPr id="138" name="n_1mainValue債務償還比率"/>
        <xdr:cNvSpPr txBox="1"/>
      </xdr:nvSpPr>
      <xdr:spPr>
        <a:xfrm>
          <a:off x="13836727" y="569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72" name="楕円 71"/>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71137</xdr:rowOff>
    </xdr:from>
    <xdr:ext cx="405111" cy="259045"/>
    <xdr:sp macro="" textlink="">
      <xdr:nvSpPr>
        <xdr:cNvPr id="73" name="【道路】&#10;有形固定資産減価償却率該当値テキスト"/>
        <xdr:cNvSpPr txBox="1"/>
      </xdr:nvSpPr>
      <xdr:spPr>
        <a:xfrm>
          <a:off x="4673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4" name="楕円 73"/>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34</xdr:row>
      <xdr:rowOff>121920</xdr:rowOff>
    </xdr:to>
    <xdr:cxnSp macro="">
      <xdr:nvCxnSpPr>
        <xdr:cNvPr id="75" name="直線コネクタ 74"/>
        <xdr:cNvCxnSpPr/>
      </xdr:nvCxnSpPr>
      <xdr:spPr>
        <a:xfrm flipV="1">
          <a:off x="3797300" y="592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95613</xdr:rowOff>
    </xdr:from>
    <xdr:to>
      <xdr:col>15</xdr:col>
      <xdr:colOff>101600</xdr:colOff>
      <xdr:row>35</xdr:row>
      <xdr:rowOff>25763</xdr:rowOff>
    </xdr:to>
    <xdr:sp macro="" textlink="">
      <xdr:nvSpPr>
        <xdr:cNvPr id="76" name="楕円 75"/>
        <xdr:cNvSpPr/>
      </xdr:nvSpPr>
      <xdr:spPr>
        <a:xfrm>
          <a:off x="2857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121920</xdr:rowOff>
    </xdr:from>
    <xdr:to>
      <xdr:col>19</xdr:col>
      <xdr:colOff>177800</xdr:colOff>
      <xdr:row>34</xdr:row>
      <xdr:rowOff>146413</xdr:rowOff>
    </xdr:to>
    <xdr:cxnSp macro="">
      <xdr:nvCxnSpPr>
        <xdr:cNvPr id="77" name="直線コネクタ 76"/>
        <xdr:cNvCxnSpPr/>
      </xdr:nvCxnSpPr>
      <xdr:spPr>
        <a:xfrm flipV="1">
          <a:off x="2908300" y="59512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1" name="n_1mainValue【道路】&#10;有形固定資産減価償却率"/>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42290</xdr:rowOff>
    </xdr:from>
    <xdr:ext cx="405111" cy="259045"/>
    <xdr:sp macro="" textlink="">
      <xdr:nvSpPr>
        <xdr:cNvPr id="82" name="n_2mainValue【道路】&#10;有形固定資産減価償却率"/>
        <xdr:cNvSpPr txBox="1"/>
      </xdr:nvSpPr>
      <xdr:spPr>
        <a:xfrm>
          <a:off x="2705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21" name="楕円 120"/>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44467</xdr:rowOff>
    </xdr:from>
    <xdr:ext cx="534377" cy="259045"/>
    <xdr:sp macro="" textlink="">
      <xdr:nvSpPr>
        <xdr:cNvPr id="122" name="【道路】&#10;一人当たり延長該当値テキスト"/>
        <xdr:cNvSpPr txBox="1"/>
      </xdr:nvSpPr>
      <xdr:spPr>
        <a:xfrm>
          <a:off x="10515600"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30315</xdr:rowOff>
    </xdr:from>
    <xdr:to>
      <xdr:col>50</xdr:col>
      <xdr:colOff>165100</xdr:colOff>
      <xdr:row>39</xdr:row>
      <xdr:rowOff>131915</xdr:rowOff>
    </xdr:to>
    <xdr:sp macro="" textlink="">
      <xdr:nvSpPr>
        <xdr:cNvPr id="123" name="楕円 122"/>
        <xdr:cNvSpPr/>
      </xdr:nvSpPr>
      <xdr:spPr>
        <a:xfrm>
          <a:off x="9588500" y="67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81115</xdr:rowOff>
    </xdr:to>
    <xdr:cxnSp macro="">
      <xdr:nvCxnSpPr>
        <xdr:cNvPr id="124" name="直線コネクタ 123"/>
        <xdr:cNvCxnSpPr/>
      </xdr:nvCxnSpPr>
      <xdr:spPr>
        <a:xfrm flipV="1">
          <a:off x="9639300" y="6758940"/>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38659</xdr:rowOff>
    </xdr:from>
    <xdr:to>
      <xdr:col>46</xdr:col>
      <xdr:colOff>38100</xdr:colOff>
      <xdr:row>39</xdr:row>
      <xdr:rowOff>140259</xdr:rowOff>
    </xdr:to>
    <xdr:sp macro="" textlink="">
      <xdr:nvSpPr>
        <xdr:cNvPr id="125" name="楕円 124"/>
        <xdr:cNvSpPr/>
      </xdr:nvSpPr>
      <xdr:spPr>
        <a:xfrm>
          <a:off x="8699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81115</xdr:rowOff>
    </xdr:from>
    <xdr:to>
      <xdr:col>50</xdr:col>
      <xdr:colOff>114300</xdr:colOff>
      <xdr:row>39</xdr:row>
      <xdr:rowOff>89459</xdr:rowOff>
    </xdr:to>
    <xdr:cxnSp macro="">
      <xdr:nvCxnSpPr>
        <xdr:cNvPr id="126" name="直線コネクタ 125"/>
        <xdr:cNvCxnSpPr/>
      </xdr:nvCxnSpPr>
      <xdr:spPr>
        <a:xfrm flipV="1">
          <a:off x="8750300" y="676766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148442</xdr:rowOff>
    </xdr:from>
    <xdr:ext cx="534377" cy="259045"/>
    <xdr:sp macro="" textlink="">
      <xdr:nvSpPr>
        <xdr:cNvPr id="130" name="n_1mainValue【道路】&#10;一人当たり延長"/>
        <xdr:cNvSpPr txBox="1"/>
      </xdr:nvSpPr>
      <xdr:spPr>
        <a:xfrm>
          <a:off x="9359411" y="64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156786</xdr:rowOff>
    </xdr:from>
    <xdr:ext cx="534377" cy="259045"/>
    <xdr:sp macro="" textlink="">
      <xdr:nvSpPr>
        <xdr:cNvPr id="131" name="n_2mainValue【道路】&#10;一人当たり延長"/>
        <xdr:cNvSpPr txBox="1"/>
      </xdr:nvSpPr>
      <xdr:spPr>
        <a:xfrm>
          <a:off x="8483111" y="65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127181</xdr:rowOff>
    </xdr:from>
    <xdr:to>
      <xdr:col>24</xdr:col>
      <xdr:colOff>114300</xdr:colOff>
      <xdr:row>59</xdr:row>
      <xdr:rowOff>57331</xdr:rowOff>
    </xdr:to>
    <xdr:sp macro="" textlink="">
      <xdr:nvSpPr>
        <xdr:cNvPr id="172" name="楕円 171"/>
        <xdr:cNvSpPr/>
      </xdr:nvSpPr>
      <xdr:spPr>
        <a:xfrm>
          <a:off x="4584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150058</xdr:rowOff>
    </xdr:from>
    <xdr:ext cx="405111" cy="259045"/>
    <xdr:sp macro="" textlink="">
      <xdr:nvSpPr>
        <xdr:cNvPr id="173" name="【橋りょう・トンネル】&#10;有形固定資産減価償却率該当値テキスト"/>
        <xdr:cNvSpPr txBox="1"/>
      </xdr:nvSpPr>
      <xdr:spPr>
        <a:xfrm>
          <a:off x="4673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74" name="楕円 173"/>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xdr:rowOff>
    </xdr:from>
    <xdr:to>
      <xdr:col>24</xdr:col>
      <xdr:colOff>63500</xdr:colOff>
      <xdr:row>59</xdr:row>
      <xdr:rowOff>31024</xdr:rowOff>
    </xdr:to>
    <xdr:cxnSp macro="">
      <xdr:nvCxnSpPr>
        <xdr:cNvPr id="175" name="直線コネクタ 174"/>
        <xdr:cNvCxnSpPr/>
      </xdr:nvCxnSpPr>
      <xdr:spPr>
        <a:xfrm flipV="1">
          <a:off x="3797300" y="101220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76" name="楕円 175"/>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52251</xdr:rowOff>
    </xdr:to>
    <xdr:cxnSp macro="">
      <xdr:nvCxnSpPr>
        <xdr:cNvPr id="177" name="直線コネクタ 176"/>
        <xdr:cNvCxnSpPr/>
      </xdr:nvCxnSpPr>
      <xdr:spPr>
        <a:xfrm flipV="1">
          <a:off x="2908300" y="101465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81" name="n_1main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182" name="n_2mainValue【橋りょう・トンネル】&#10;有形固定資産減価償却率"/>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153039</xdr:rowOff>
    </xdr:from>
    <xdr:to>
      <xdr:col>55</xdr:col>
      <xdr:colOff>50800</xdr:colOff>
      <xdr:row>62</xdr:row>
      <xdr:rowOff>83189</xdr:rowOff>
    </xdr:to>
    <xdr:sp macro="" textlink="">
      <xdr:nvSpPr>
        <xdr:cNvPr id="219" name="楕円 218"/>
        <xdr:cNvSpPr/>
      </xdr:nvSpPr>
      <xdr:spPr>
        <a:xfrm>
          <a:off x="10426700" y="106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131466</xdr:rowOff>
    </xdr:from>
    <xdr:ext cx="599010" cy="259045"/>
    <xdr:sp macro="" textlink="">
      <xdr:nvSpPr>
        <xdr:cNvPr id="220" name="【橋りょう・トンネル】&#10;一人当たり有形固定資産（償却資産）額該当値テキスト"/>
        <xdr:cNvSpPr txBox="1"/>
      </xdr:nvSpPr>
      <xdr:spPr>
        <a:xfrm>
          <a:off x="10515600" y="1058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158348</xdr:rowOff>
    </xdr:from>
    <xdr:to>
      <xdr:col>50</xdr:col>
      <xdr:colOff>165100</xdr:colOff>
      <xdr:row>62</xdr:row>
      <xdr:rowOff>88498</xdr:rowOff>
    </xdr:to>
    <xdr:sp macro="" textlink="">
      <xdr:nvSpPr>
        <xdr:cNvPr id="221" name="楕円 220"/>
        <xdr:cNvSpPr/>
      </xdr:nvSpPr>
      <xdr:spPr>
        <a:xfrm>
          <a:off x="9588500" y="106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32389</xdr:rowOff>
    </xdr:from>
    <xdr:to>
      <xdr:col>55</xdr:col>
      <xdr:colOff>0</xdr:colOff>
      <xdr:row>62</xdr:row>
      <xdr:rowOff>37698</xdr:rowOff>
    </xdr:to>
    <xdr:cxnSp macro="">
      <xdr:nvCxnSpPr>
        <xdr:cNvPr id="222" name="直線コネクタ 221"/>
        <xdr:cNvCxnSpPr/>
      </xdr:nvCxnSpPr>
      <xdr:spPr>
        <a:xfrm flipV="1">
          <a:off x="9639300" y="10662289"/>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164822</xdr:rowOff>
    </xdr:from>
    <xdr:to>
      <xdr:col>46</xdr:col>
      <xdr:colOff>38100</xdr:colOff>
      <xdr:row>62</xdr:row>
      <xdr:rowOff>94972</xdr:rowOff>
    </xdr:to>
    <xdr:sp macro="" textlink="">
      <xdr:nvSpPr>
        <xdr:cNvPr id="223" name="楕円 222"/>
        <xdr:cNvSpPr/>
      </xdr:nvSpPr>
      <xdr:spPr>
        <a:xfrm>
          <a:off x="8699500" y="106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37698</xdr:rowOff>
    </xdr:from>
    <xdr:to>
      <xdr:col>50</xdr:col>
      <xdr:colOff>114300</xdr:colOff>
      <xdr:row>62</xdr:row>
      <xdr:rowOff>44172</xdr:rowOff>
    </xdr:to>
    <xdr:cxnSp macro="">
      <xdr:nvCxnSpPr>
        <xdr:cNvPr id="224" name="直線コネクタ 223"/>
        <xdr:cNvCxnSpPr/>
      </xdr:nvCxnSpPr>
      <xdr:spPr>
        <a:xfrm flipV="1">
          <a:off x="8750300" y="10667598"/>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79625</xdr:rowOff>
    </xdr:from>
    <xdr:ext cx="599010" cy="259045"/>
    <xdr:sp macro="" textlink="">
      <xdr:nvSpPr>
        <xdr:cNvPr id="228" name="n_1mainValue【橋りょう・トンネル】&#10;一人当たり有形固定資産（償却資産）額"/>
        <xdr:cNvSpPr txBox="1"/>
      </xdr:nvSpPr>
      <xdr:spPr>
        <a:xfrm>
          <a:off x="9327095" y="107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86099</xdr:rowOff>
    </xdr:from>
    <xdr:ext cx="599010" cy="259045"/>
    <xdr:sp macro="" textlink="">
      <xdr:nvSpPr>
        <xdr:cNvPr id="229" name="n_2mainValue【橋りょう・トンネル】&#10;一人当たり有形固定資産（償却資産）額"/>
        <xdr:cNvSpPr txBox="1"/>
      </xdr:nvSpPr>
      <xdr:spPr>
        <a:xfrm>
          <a:off x="8450795" y="107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69" name="楕円 268"/>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70" name="【公営住宅】&#10;有形固定資産減価償却率該当値テキスト"/>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71" name="楕円 270"/>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3811</xdr:rowOff>
    </xdr:to>
    <xdr:cxnSp macro="">
      <xdr:nvCxnSpPr>
        <xdr:cNvPr id="272" name="直線コネクタ 271"/>
        <xdr:cNvCxnSpPr/>
      </xdr:nvCxnSpPr>
      <xdr:spPr>
        <a:xfrm flipV="1">
          <a:off x="3797300" y="140341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楕円 272"/>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26670</xdr:rowOff>
    </xdr:to>
    <xdr:cxnSp macro="">
      <xdr:nvCxnSpPr>
        <xdr:cNvPr id="274" name="直線コネクタ 273"/>
        <xdr:cNvCxnSpPr/>
      </xdr:nvCxnSpPr>
      <xdr:spPr>
        <a:xfrm flipV="1">
          <a:off x="2908300" y="14062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78"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79" name="n_2mainValue【公営住宅】&#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0" name="楕円 319"/>
        <xdr:cNvSpPr/>
      </xdr:nvSpPr>
      <xdr:spPr>
        <a:xfrm>
          <a:off x="10426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65695</xdr:rowOff>
    </xdr:from>
    <xdr:ext cx="469744" cy="259045"/>
    <xdr:sp macro="" textlink="">
      <xdr:nvSpPr>
        <xdr:cNvPr id="321" name="【公営住宅】&#10;一人当たり面積該当値テキスト"/>
        <xdr:cNvSpPr txBox="1"/>
      </xdr:nvSpPr>
      <xdr:spPr>
        <a:xfrm>
          <a:off x="10515600" y="1429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49349</xdr:rowOff>
    </xdr:from>
    <xdr:to>
      <xdr:col>50</xdr:col>
      <xdr:colOff>165100</xdr:colOff>
      <xdr:row>84</xdr:row>
      <xdr:rowOff>150949</xdr:rowOff>
    </xdr:to>
    <xdr:sp macro="" textlink="">
      <xdr:nvSpPr>
        <xdr:cNvPr id="322" name="楕円 321"/>
        <xdr:cNvSpPr/>
      </xdr:nvSpPr>
      <xdr:spPr>
        <a:xfrm>
          <a:off x="9588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93618</xdr:rowOff>
    </xdr:from>
    <xdr:to>
      <xdr:col>55</xdr:col>
      <xdr:colOff>0</xdr:colOff>
      <xdr:row>84</xdr:row>
      <xdr:rowOff>100149</xdr:rowOff>
    </xdr:to>
    <xdr:cxnSp macro="">
      <xdr:nvCxnSpPr>
        <xdr:cNvPr id="323" name="直線コネクタ 322"/>
        <xdr:cNvCxnSpPr/>
      </xdr:nvCxnSpPr>
      <xdr:spPr>
        <a:xfrm flipV="1">
          <a:off x="9639300" y="144954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56206</xdr:rowOff>
    </xdr:from>
    <xdr:to>
      <xdr:col>46</xdr:col>
      <xdr:colOff>38100</xdr:colOff>
      <xdr:row>84</xdr:row>
      <xdr:rowOff>157806</xdr:rowOff>
    </xdr:to>
    <xdr:sp macro="" textlink="">
      <xdr:nvSpPr>
        <xdr:cNvPr id="324" name="楕円 323"/>
        <xdr:cNvSpPr/>
      </xdr:nvSpPr>
      <xdr:spPr>
        <a:xfrm>
          <a:off x="8699500" y="144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100149</xdr:rowOff>
    </xdr:from>
    <xdr:to>
      <xdr:col>50</xdr:col>
      <xdr:colOff>114300</xdr:colOff>
      <xdr:row>84</xdr:row>
      <xdr:rowOff>107006</xdr:rowOff>
    </xdr:to>
    <xdr:cxnSp macro="">
      <xdr:nvCxnSpPr>
        <xdr:cNvPr id="325" name="直線コネクタ 324"/>
        <xdr:cNvCxnSpPr/>
      </xdr:nvCxnSpPr>
      <xdr:spPr>
        <a:xfrm flipV="1">
          <a:off x="8750300" y="1450194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167476</xdr:rowOff>
    </xdr:from>
    <xdr:ext cx="469744" cy="259045"/>
    <xdr:sp macro="" textlink="">
      <xdr:nvSpPr>
        <xdr:cNvPr id="329" name="n_1mainValue【公営住宅】&#10;一人当たり面積"/>
        <xdr:cNvSpPr txBox="1"/>
      </xdr:nvSpPr>
      <xdr:spPr>
        <a:xfrm>
          <a:off x="93917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2883</xdr:rowOff>
    </xdr:from>
    <xdr:ext cx="469744" cy="259045"/>
    <xdr:sp macro="" textlink="">
      <xdr:nvSpPr>
        <xdr:cNvPr id="330" name="n_2mainValue【公営住宅】&#10;一人当たり面積"/>
        <xdr:cNvSpPr txBox="1"/>
      </xdr:nvSpPr>
      <xdr:spPr>
        <a:xfrm>
          <a:off x="8515427" y="142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61"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71" name="楕円 370"/>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72" name="【港湾・漁港】&#10;有形固定資産減価償却率該当値テキスト"/>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5806</xdr:rowOff>
    </xdr:from>
    <xdr:to>
      <xdr:col>20</xdr:col>
      <xdr:colOff>38100</xdr:colOff>
      <xdr:row>106</xdr:row>
      <xdr:rowOff>107406</xdr:rowOff>
    </xdr:to>
    <xdr:sp macro="" textlink="">
      <xdr:nvSpPr>
        <xdr:cNvPr id="373" name="楕円 372"/>
        <xdr:cNvSpPr/>
      </xdr:nvSpPr>
      <xdr:spPr>
        <a:xfrm>
          <a:off x="3746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56606</xdr:rowOff>
    </xdr:to>
    <xdr:cxnSp macro="">
      <xdr:nvCxnSpPr>
        <xdr:cNvPr id="374" name="直線コネクタ 373"/>
        <xdr:cNvCxnSpPr/>
      </xdr:nvCxnSpPr>
      <xdr:spPr>
        <a:xfrm flipV="1">
          <a:off x="3797300" y="182074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xdr:rowOff>
    </xdr:from>
    <xdr:to>
      <xdr:col>15</xdr:col>
      <xdr:colOff>101600</xdr:colOff>
      <xdr:row>106</xdr:row>
      <xdr:rowOff>117202</xdr:rowOff>
    </xdr:to>
    <xdr:sp macro="" textlink="">
      <xdr:nvSpPr>
        <xdr:cNvPr id="375" name="楕円 374"/>
        <xdr:cNvSpPr/>
      </xdr:nvSpPr>
      <xdr:spPr>
        <a:xfrm>
          <a:off x="2857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56606</xdr:rowOff>
    </xdr:from>
    <xdr:to>
      <xdr:col>19</xdr:col>
      <xdr:colOff>177800</xdr:colOff>
      <xdr:row>106</xdr:row>
      <xdr:rowOff>66402</xdr:rowOff>
    </xdr:to>
    <xdr:cxnSp macro="">
      <xdr:nvCxnSpPr>
        <xdr:cNvPr id="376" name="直線コネクタ 375"/>
        <xdr:cNvCxnSpPr/>
      </xdr:nvCxnSpPr>
      <xdr:spPr>
        <a:xfrm flipV="1">
          <a:off x="2908300" y="182303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7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7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98533</xdr:rowOff>
    </xdr:from>
    <xdr:ext cx="405111" cy="259045"/>
    <xdr:sp macro="" textlink="">
      <xdr:nvSpPr>
        <xdr:cNvPr id="380" name="n_1mainValue【港湾・漁港】&#10;有形固定資産減価償却率"/>
        <xdr:cNvSpPr txBox="1"/>
      </xdr:nvSpPr>
      <xdr:spPr>
        <a:xfrm>
          <a:off x="3582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108329</xdr:rowOff>
    </xdr:from>
    <xdr:ext cx="405111" cy="259045"/>
    <xdr:sp macro="" textlink="">
      <xdr:nvSpPr>
        <xdr:cNvPr id="381" name="n_2mainValue【港湾・漁港】&#10;有形固定資産減価償却率"/>
        <xdr:cNvSpPr txBox="1"/>
      </xdr:nvSpPr>
      <xdr:spPr>
        <a:xfrm>
          <a:off x="2705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08"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4477</xdr:rowOff>
    </xdr:from>
    <xdr:to>
      <xdr:col>55</xdr:col>
      <xdr:colOff>50800</xdr:colOff>
      <xdr:row>108</xdr:row>
      <xdr:rowOff>106077</xdr:rowOff>
    </xdr:to>
    <xdr:sp macro="" textlink="">
      <xdr:nvSpPr>
        <xdr:cNvPr id="418" name="楕円 417"/>
        <xdr:cNvSpPr/>
      </xdr:nvSpPr>
      <xdr:spPr>
        <a:xfrm>
          <a:off x="10426700" y="18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90854</xdr:rowOff>
    </xdr:from>
    <xdr:ext cx="534377" cy="259045"/>
    <xdr:sp macro="" textlink="">
      <xdr:nvSpPr>
        <xdr:cNvPr id="419" name="【港湾・漁港】&#10;一人当たり有形固定資産（償却資産）額該当値テキスト"/>
        <xdr:cNvSpPr txBox="1"/>
      </xdr:nvSpPr>
      <xdr:spPr>
        <a:xfrm>
          <a:off x="10515600" y="184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5254</xdr:rowOff>
    </xdr:from>
    <xdr:to>
      <xdr:col>50</xdr:col>
      <xdr:colOff>165100</xdr:colOff>
      <xdr:row>108</xdr:row>
      <xdr:rowOff>106854</xdr:rowOff>
    </xdr:to>
    <xdr:sp macro="" textlink="">
      <xdr:nvSpPr>
        <xdr:cNvPr id="420" name="楕円 419"/>
        <xdr:cNvSpPr/>
      </xdr:nvSpPr>
      <xdr:spPr>
        <a:xfrm>
          <a:off x="9588500" y="185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55277</xdr:rowOff>
    </xdr:from>
    <xdr:to>
      <xdr:col>55</xdr:col>
      <xdr:colOff>0</xdr:colOff>
      <xdr:row>108</xdr:row>
      <xdr:rowOff>56054</xdr:rowOff>
    </xdr:to>
    <xdr:cxnSp macro="">
      <xdr:nvCxnSpPr>
        <xdr:cNvPr id="421" name="直線コネクタ 420"/>
        <xdr:cNvCxnSpPr/>
      </xdr:nvCxnSpPr>
      <xdr:spPr>
        <a:xfrm flipV="1">
          <a:off x="9639300" y="1857187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6510</xdr:rowOff>
    </xdr:from>
    <xdr:to>
      <xdr:col>46</xdr:col>
      <xdr:colOff>38100</xdr:colOff>
      <xdr:row>108</xdr:row>
      <xdr:rowOff>108110</xdr:rowOff>
    </xdr:to>
    <xdr:sp macro="" textlink="">
      <xdr:nvSpPr>
        <xdr:cNvPr id="422" name="楕円 421"/>
        <xdr:cNvSpPr/>
      </xdr:nvSpPr>
      <xdr:spPr>
        <a:xfrm>
          <a:off x="8699500" y="185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56054</xdr:rowOff>
    </xdr:from>
    <xdr:to>
      <xdr:col>50</xdr:col>
      <xdr:colOff>114300</xdr:colOff>
      <xdr:row>108</xdr:row>
      <xdr:rowOff>57310</xdr:rowOff>
    </xdr:to>
    <xdr:cxnSp macro="">
      <xdr:nvCxnSpPr>
        <xdr:cNvPr id="423" name="直線コネクタ 422"/>
        <xdr:cNvCxnSpPr/>
      </xdr:nvCxnSpPr>
      <xdr:spPr>
        <a:xfrm flipV="1">
          <a:off x="8750300" y="18572654"/>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4"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5"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97981</xdr:rowOff>
    </xdr:from>
    <xdr:ext cx="534377" cy="259045"/>
    <xdr:sp macro="" textlink="">
      <xdr:nvSpPr>
        <xdr:cNvPr id="427" name="n_1mainValue【港湾・漁港】&#10;一人当たり有形固定資産（償却資産）額"/>
        <xdr:cNvSpPr txBox="1"/>
      </xdr:nvSpPr>
      <xdr:spPr>
        <a:xfrm>
          <a:off x="9359411" y="186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99237</xdr:rowOff>
    </xdr:from>
    <xdr:ext cx="534377" cy="259045"/>
    <xdr:sp macro="" textlink="">
      <xdr:nvSpPr>
        <xdr:cNvPr id="428" name="n_2mainValue【港湾・漁港】&#10;一人当たり有形固定資産（償却資産）額"/>
        <xdr:cNvSpPr txBox="1"/>
      </xdr:nvSpPr>
      <xdr:spPr>
        <a:xfrm>
          <a:off x="8483111" y="186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164193</xdr:rowOff>
    </xdr:from>
    <xdr:to>
      <xdr:col>85</xdr:col>
      <xdr:colOff>177800</xdr:colOff>
      <xdr:row>34</xdr:row>
      <xdr:rowOff>94343</xdr:rowOff>
    </xdr:to>
    <xdr:sp macro="" textlink="">
      <xdr:nvSpPr>
        <xdr:cNvPr id="469" name="楕円 468"/>
        <xdr:cNvSpPr/>
      </xdr:nvSpPr>
      <xdr:spPr>
        <a:xfrm>
          <a:off x="16268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15620</xdr:rowOff>
    </xdr:from>
    <xdr:ext cx="405111" cy="259045"/>
    <xdr:sp macro="" textlink="">
      <xdr:nvSpPr>
        <xdr:cNvPr id="470" name="【認定こども園・幼稚園・保育所】&#10;有形固定資産減価償却率該当値テキスト"/>
        <xdr:cNvSpPr txBox="1"/>
      </xdr:nvSpPr>
      <xdr:spPr>
        <a:xfrm>
          <a:off x="16357600" y="56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71" name="楕円 470"/>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43543</xdr:rowOff>
    </xdr:from>
    <xdr:to>
      <xdr:col>85</xdr:col>
      <xdr:colOff>127000</xdr:colOff>
      <xdr:row>35</xdr:row>
      <xdr:rowOff>121920</xdr:rowOff>
    </xdr:to>
    <xdr:cxnSp macro="">
      <xdr:nvCxnSpPr>
        <xdr:cNvPr id="472" name="直線コネクタ 471"/>
        <xdr:cNvCxnSpPr/>
      </xdr:nvCxnSpPr>
      <xdr:spPr>
        <a:xfrm flipV="1">
          <a:off x="15481300" y="5872843"/>
          <a:ext cx="838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73" name="楕円 472"/>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164374</xdr:rowOff>
    </xdr:to>
    <xdr:cxnSp macro="">
      <xdr:nvCxnSpPr>
        <xdr:cNvPr id="474" name="直線コネクタ 473"/>
        <xdr:cNvCxnSpPr/>
      </xdr:nvCxnSpPr>
      <xdr:spPr>
        <a:xfrm flipV="1">
          <a:off x="14592300" y="61226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78"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479" name="n_2mainValue【認定こども園・幼稚園・保育所】&#10;有形固定資産減価償却率"/>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06"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16" name="楕円 515"/>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17"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50546</xdr:rowOff>
    </xdr:from>
    <xdr:to>
      <xdr:col>112</xdr:col>
      <xdr:colOff>38100</xdr:colOff>
      <xdr:row>40</xdr:row>
      <xdr:rowOff>152146</xdr:rowOff>
    </xdr:to>
    <xdr:sp macro="" textlink="">
      <xdr:nvSpPr>
        <xdr:cNvPr id="518" name="楕円 517"/>
        <xdr:cNvSpPr/>
      </xdr:nvSpPr>
      <xdr:spPr>
        <a:xfrm>
          <a:off x="21272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101346</xdr:rowOff>
    </xdr:from>
    <xdr:to>
      <xdr:col>116</xdr:col>
      <xdr:colOff>63500</xdr:colOff>
      <xdr:row>41</xdr:row>
      <xdr:rowOff>37338</xdr:rowOff>
    </xdr:to>
    <xdr:cxnSp macro="">
      <xdr:nvCxnSpPr>
        <xdr:cNvPr id="519" name="直線コネクタ 518"/>
        <xdr:cNvCxnSpPr/>
      </xdr:nvCxnSpPr>
      <xdr:spPr>
        <a:xfrm>
          <a:off x="21323300" y="695934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520" name="楕円 519"/>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101346</xdr:rowOff>
    </xdr:from>
    <xdr:to>
      <xdr:col>111</xdr:col>
      <xdr:colOff>177800</xdr:colOff>
      <xdr:row>40</xdr:row>
      <xdr:rowOff>103632</xdr:rowOff>
    </xdr:to>
    <xdr:cxnSp macro="">
      <xdr:nvCxnSpPr>
        <xdr:cNvPr id="521" name="直線コネクタ 520"/>
        <xdr:cNvCxnSpPr/>
      </xdr:nvCxnSpPr>
      <xdr:spPr>
        <a:xfrm flipV="1">
          <a:off x="20434300" y="695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2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143273</xdr:rowOff>
    </xdr:from>
    <xdr:ext cx="469744" cy="259045"/>
    <xdr:sp macro="" textlink="">
      <xdr:nvSpPr>
        <xdr:cNvPr id="525" name="n_1mainValue【認定こども園・幼稚園・保育所】&#10;一人当たり面積"/>
        <xdr:cNvSpPr txBox="1"/>
      </xdr:nvSpPr>
      <xdr:spPr>
        <a:xfrm>
          <a:off x="21075727"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526"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5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66" name="楕円 565"/>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67" name="【学校施設】&#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68" name="楕円 567"/>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137160</xdr:rowOff>
    </xdr:to>
    <xdr:cxnSp macro="">
      <xdr:nvCxnSpPr>
        <xdr:cNvPr id="569" name="直線コネクタ 568"/>
        <xdr:cNvCxnSpPr/>
      </xdr:nvCxnSpPr>
      <xdr:spPr>
        <a:xfrm>
          <a:off x="15481300" y="104070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570" name="楕円 569"/>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120015</xdr:rowOff>
    </xdr:to>
    <xdr:cxnSp macro="">
      <xdr:nvCxnSpPr>
        <xdr:cNvPr id="571" name="直線コネクタ 570"/>
        <xdr:cNvCxnSpPr/>
      </xdr:nvCxnSpPr>
      <xdr:spPr>
        <a:xfrm>
          <a:off x="14592300" y="103536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72"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73"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575" name="n_1mainValue【学校施設】&#10;有形固定資産減価償却率"/>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576"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158369</xdr:rowOff>
    </xdr:from>
    <xdr:to>
      <xdr:col>116</xdr:col>
      <xdr:colOff>114300</xdr:colOff>
      <xdr:row>63</xdr:row>
      <xdr:rowOff>88519</xdr:rowOff>
    </xdr:to>
    <xdr:sp macro="" textlink="">
      <xdr:nvSpPr>
        <xdr:cNvPr id="613" name="楕円 612"/>
        <xdr:cNvSpPr/>
      </xdr:nvSpPr>
      <xdr:spPr>
        <a:xfrm>
          <a:off x="22110700" y="1078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117746</xdr:rowOff>
    </xdr:from>
    <xdr:ext cx="469744" cy="259045"/>
    <xdr:sp macro="" textlink="">
      <xdr:nvSpPr>
        <xdr:cNvPr id="614" name="【学校施設】&#10;一人当たり面積該当値テキスト"/>
        <xdr:cNvSpPr txBox="1"/>
      </xdr:nvSpPr>
      <xdr:spPr>
        <a:xfrm>
          <a:off x="22199600" y="1057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163672</xdr:rowOff>
    </xdr:from>
    <xdr:to>
      <xdr:col>112</xdr:col>
      <xdr:colOff>38100</xdr:colOff>
      <xdr:row>63</xdr:row>
      <xdr:rowOff>93822</xdr:rowOff>
    </xdr:to>
    <xdr:sp macro="" textlink="">
      <xdr:nvSpPr>
        <xdr:cNvPr id="615" name="楕円 614"/>
        <xdr:cNvSpPr/>
      </xdr:nvSpPr>
      <xdr:spPr>
        <a:xfrm>
          <a:off x="21272500" y="107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37719</xdr:rowOff>
    </xdr:from>
    <xdr:to>
      <xdr:col>116</xdr:col>
      <xdr:colOff>63500</xdr:colOff>
      <xdr:row>63</xdr:row>
      <xdr:rowOff>43022</xdr:rowOff>
    </xdr:to>
    <xdr:cxnSp macro="">
      <xdr:nvCxnSpPr>
        <xdr:cNvPr id="616" name="直線コネクタ 615"/>
        <xdr:cNvCxnSpPr/>
      </xdr:nvCxnSpPr>
      <xdr:spPr>
        <a:xfrm flipV="1">
          <a:off x="21323300" y="10839069"/>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168382</xdr:rowOff>
    </xdr:from>
    <xdr:to>
      <xdr:col>107</xdr:col>
      <xdr:colOff>101600</xdr:colOff>
      <xdr:row>63</xdr:row>
      <xdr:rowOff>98532</xdr:rowOff>
    </xdr:to>
    <xdr:sp macro="" textlink="">
      <xdr:nvSpPr>
        <xdr:cNvPr id="617" name="楕円 616"/>
        <xdr:cNvSpPr/>
      </xdr:nvSpPr>
      <xdr:spPr>
        <a:xfrm>
          <a:off x="20383500" y="10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43022</xdr:rowOff>
    </xdr:from>
    <xdr:to>
      <xdr:col>111</xdr:col>
      <xdr:colOff>177800</xdr:colOff>
      <xdr:row>63</xdr:row>
      <xdr:rowOff>47732</xdr:rowOff>
    </xdr:to>
    <xdr:cxnSp macro="">
      <xdr:nvCxnSpPr>
        <xdr:cNvPr id="618" name="直線コネクタ 617"/>
        <xdr:cNvCxnSpPr/>
      </xdr:nvCxnSpPr>
      <xdr:spPr>
        <a:xfrm flipV="1">
          <a:off x="20434300" y="10844372"/>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9"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20"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110349</xdr:rowOff>
    </xdr:from>
    <xdr:ext cx="469744" cy="259045"/>
    <xdr:sp macro="" textlink="">
      <xdr:nvSpPr>
        <xdr:cNvPr id="622" name="n_1mainValue【学校施設】&#10;一人当たり面積"/>
        <xdr:cNvSpPr txBox="1"/>
      </xdr:nvSpPr>
      <xdr:spPr>
        <a:xfrm>
          <a:off x="21075727" y="105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115059</xdr:rowOff>
    </xdr:from>
    <xdr:ext cx="469744" cy="259045"/>
    <xdr:sp macro="" textlink="">
      <xdr:nvSpPr>
        <xdr:cNvPr id="623" name="n_2mainValue【学校施設】&#10;一人当たり面積"/>
        <xdr:cNvSpPr txBox="1"/>
      </xdr:nvSpPr>
      <xdr:spPr>
        <a:xfrm>
          <a:off x="20199427" y="1057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4"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109764</xdr:rowOff>
    </xdr:from>
    <xdr:to>
      <xdr:col>85</xdr:col>
      <xdr:colOff>177800</xdr:colOff>
      <xdr:row>80</xdr:row>
      <xdr:rowOff>39914</xdr:rowOff>
    </xdr:to>
    <xdr:sp macro="" textlink="">
      <xdr:nvSpPr>
        <xdr:cNvPr id="664" name="楕円 663"/>
        <xdr:cNvSpPr/>
      </xdr:nvSpPr>
      <xdr:spPr>
        <a:xfrm>
          <a:off x="16268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132641</xdr:rowOff>
    </xdr:from>
    <xdr:ext cx="405111" cy="259045"/>
    <xdr:sp macro="" textlink="">
      <xdr:nvSpPr>
        <xdr:cNvPr id="665" name="【児童館】&#10;有形固定資産減価償却率該当値テキスト"/>
        <xdr:cNvSpPr txBox="1"/>
      </xdr:nvSpPr>
      <xdr:spPr>
        <a:xfrm>
          <a:off x="16357600" y="1350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142421</xdr:rowOff>
    </xdr:from>
    <xdr:to>
      <xdr:col>81</xdr:col>
      <xdr:colOff>101600</xdr:colOff>
      <xdr:row>80</xdr:row>
      <xdr:rowOff>72571</xdr:rowOff>
    </xdr:to>
    <xdr:sp macro="" textlink="">
      <xdr:nvSpPr>
        <xdr:cNvPr id="666" name="楕円 665"/>
        <xdr:cNvSpPr/>
      </xdr:nvSpPr>
      <xdr:spPr>
        <a:xfrm>
          <a:off x="1543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160564</xdr:rowOff>
    </xdr:from>
    <xdr:to>
      <xdr:col>85</xdr:col>
      <xdr:colOff>127000</xdr:colOff>
      <xdr:row>80</xdr:row>
      <xdr:rowOff>21771</xdr:rowOff>
    </xdr:to>
    <xdr:cxnSp macro="">
      <xdr:nvCxnSpPr>
        <xdr:cNvPr id="667" name="直線コネクタ 666"/>
        <xdr:cNvCxnSpPr/>
      </xdr:nvCxnSpPr>
      <xdr:spPr>
        <a:xfrm flipV="1">
          <a:off x="15481300" y="1370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3629</xdr:rowOff>
    </xdr:from>
    <xdr:to>
      <xdr:col>76</xdr:col>
      <xdr:colOff>165100</xdr:colOff>
      <xdr:row>80</xdr:row>
      <xdr:rowOff>105229</xdr:rowOff>
    </xdr:to>
    <xdr:sp macro="" textlink="">
      <xdr:nvSpPr>
        <xdr:cNvPr id="668" name="楕円 667"/>
        <xdr:cNvSpPr/>
      </xdr:nvSpPr>
      <xdr:spPr>
        <a:xfrm>
          <a:off x="14541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21771</xdr:rowOff>
    </xdr:from>
    <xdr:to>
      <xdr:col>81</xdr:col>
      <xdr:colOff>50800</xdr:colOff>
      <xdr:row>80</xdr:row>
      <xdr:rowOff>54429</xdr:rowOff>
    </xdr:to>
    <xdr:cxnSp macro="">
      <xdr:nvCxnSpPr>
        <xdr:cNvPr id="669" name="直線コネクタ 668"/>
        <xdr:cNvCxnSpPr/>
      </xdr:nvCxnSpPr>
      <xdr:spPr>
        <a:xfrm flipV="1">
          <a:off x="14592300" y="1373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7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7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2"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89098</xdr:rowOff>
    </xdr:from>
    <xdr:ext cx="405111" cy="259045"/>
    <xdr:sp macro="" textlink="">
      <xdr:nvSpPr>
        <xdr:cNvPr id="673" name="n_1mainValue【児童館】&#10;有形固定資産減価償却率"/>
        <xdr:cNvSpPr txBox="1"/>
      </xdr:nvSpPr>
      <xdr:spPr>
        <a:xfrm>
          <a:off x="15266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121756</xdr:rowOff>
    </xdr:from>
    <xdr:ext cx="405111" cy="259045"/>
    <xdr:sp macro="" textlink="">
      <xdr:nvSpPr>
        <xdr:cNvPr id="674" name="n_2mainValue【児童館】&#10;有形固定資産減価償却率"/>
        <xdr:cNvSpPr txBox="1"/>
      </xdr:nvSpPr>
      <xdr:spPr>
        <a:xfrm>
          <a:off x="14389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15" name="楕円 714"/>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16" name="【児童館】&#10;一人当たり面積該当値テキスト"/>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717" name="楕円 716"/>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103414</xdr:rowOff>
    </xdr:to>
    <xdr:cxnSp macro="">
      <xdr:nvCxnSpPr>
        <xdr:cNvPr id="718" name="直線コネクタ 717"/>
        <xdr:cNvCxnSpPr/>
      </xdr:nvCxnSpPr>
      <xdr:spPr>
        <a:xfrm flipV="1">
          <a:off x="21323300" y="148317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719" name="楕円 718"/>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720" name="直線コネクタ 719"/>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21"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22"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3"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724"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25"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766" name="楕円 765"/>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767" name="【公民館】&#10;有形固定資産減価償却率該当値テキスト"/>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768" name="楕円 767"/>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102</xdr:row>
      <xdr:rowOff>84364</xdr:rowOff>
    </xdr:to>
    <xdr:cxnSp macro="">
      <xdr:nvCxnSpPr>
        <xdr:cNvPr id="769" name="直線コネクタ 768"/>
        <xdr:cNvCxnSpPr/>
      </xdr:nvCxnSpPr>
      <xdr:spPr>
        <a:xfrm flipV="1">
          <a:off x="15481300" y="175396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770" name="楕円 769"/>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102</xdr:row>
      <xdr:rowOff>84364</xdr:rowOff>
    </xdr:to>
    <xdr:cxnSp macro="">
      <xdr:nvCxnSpPr>
        <xdr:cNvPr id="771" name="直線コネクタ 770"/>
        <xdr:cNvCxnSpPr/>
      </xdr:nvCxnSpPr>
      <xdr:spPr>
        <a:xfrm>
          <a:off x="14592300" y="175657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7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73"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151691</xdr:rowOff>
    </xdr:from>
    <xdr:ext cx="405111" cy="259045"/>
    <xdr:sp macro="" textlink="">
      <xdr:nvSpPr>
        <xdr:cNvPr id="775" name="n_1mainValue【公民館】&#10;有形固定資産減価償却率"/>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776" name="n_2mainValue【公民館】&#10;有形固定資産減価償却率"/>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7"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17" name="楕円 816"/>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18" name="【公民館】&#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19" name="楕円 818"/>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820" name="直線コネクタ 819"/>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142966</xdr:rowOff>
    </xdr:from>
    <xdr:to>
      <xdr:col>107</xdr:col>
      <xdr:colOff>101600</xdr:colOff>
      <xdr:row>108</xdr:row>
      <xdr:rowOff>73116</xdr:rowOff>
    </xdr:to>
    <xdr:sp macro="" textlink="">
      <xdr:nvSpPr>
        <xdr:cNvPr id="821" name="楕円 820"/>
        <xdr:cNvSpPr/>
      </xdr:nvSpPr>
      <xdr:spPr>
        <a:xfrm>
          <a:off x="2038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22316</xdr:rowOff>
    </xdr:to>
    <xdr:cxnSp macro="">
      <xdr:nvCxnSpPr>
        <xdr:cNvPr id="822" name="直線コネクタ 821"/>
        <xdr:cNvCxnSpPr/>
      </xdr:nvCxnSpPr>
      <xdr:spPr>
        <a:xfrm flipV="1">
          <a:off x="20434300" y="185372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23"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2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5"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26"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64243</xdr:rowOff>
    </xdr:from>
    <xdr:ext cx="469744" cy="259045"/>
    <xdr:sp macro="" textlink="">
      <xdr:nvSpPr>
        <xdr:cNvPr id="827" name="n_2mainValue【公民館】&#10;一人当たり面積"/>
        <xdr:cNvSpPr txBox="1"/>
      </xdr:nvSpPr>
      <xdr:spPr>
        <a:xfrm>
          <a:off x="201994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と認定こども園・幼稚園・保育所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については、市民生命・生活・経済活動に直結するもので単純に削減することはできないが、高齢化する施設の維持・修繕費用の増大に対応するため、従来の事後保全型から、予防保全型へと政策転換を図るとともに安全性・信頼性を確保するために、施設の修繕・更新に係わる費用を縮減する必要もある。また、近年、施設の統廃合、民間への移行など積極的に取り組んでいる。また、公営住宅の一人当たり面積が類似団体より特に高くなっている。これは人口が現在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倍から約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倍多かった昭和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年代にかけて建設されたものが多い。今後も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公共施設等総合管理計画に基づく個別施設計画を基本とし、老朽化対策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に取り組んで行く必要がある。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0" name="楕円 69"/>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1" name="【図書館】&#10;有形固定資産減価償却率該当値テキスト"/>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26670</xdr:rowOff>
    </xdr:from>
    <xdr:to>
      <xdr:col>20</xdr:col>
      <xdr:colOff>38100</xdr:colOff>
      <xdr:row>39</xdr:row>
      <xdr:rowOff>128270</xdr:rowOff>
    </xdr:to>
    <xdr:sp macro="" textlink="">
      <xdr:nvSpPr>
        <xdr:cNvPr id="72" name="楕円 71"/>
        <xdr:cNvSpPr/>
      </xdr:nvSpPr>
      <xdr:spPr>
        <a:xfrm>
          <a:off x="3746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77470</xdr:rowOff>
    </xdr:to>
    <xdr:cxnSp macro="">
      <xdr:nvCxnSpPr>
        <xdr:cNvPr id="73" name="直線コネクタ 72"/>
        <xdr:cNvCxnSpPr/>
      </xdr:nvCxnSpPr>
      <xdr:spPr>
        <a:xfrm flipV="1">
          <a:off x="3797300" y="67360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54610</xdr:rowOff>
    </xdr:from>
    <xdr:to>
      <xdr:col>15</xdr:col>
      <xdr:colOff>101600</xdr:colOff>
      <xdr:row>39</xdr:row>
      <xdr:rowOff>156210</xdr:rowOff>
    </xdr:to>
    <xdr:sp macro="" textlink="">
      <xdr:nvSpPr>
        <xdr:cNvPr id="74" name="楕円 73"/>
        <xdr:cNvSpPr/>
      </xdr:nvSpPr>
      <xdr:spPr>
        <a:xfrm>
          <a:off x="2857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77470</xdr:rowOff>
    </xdr:from>
    <xdr:to>
      <xdr:col>19</xdr:col>
      <xdr:colOff>177800</xdr:colOff>
      <xdr:row>39</xdr:row>
      <xdr:rowOff>105410</xdr:rowOff>
    </xdr:to>
    <xdr:cxnSp macro="">
      <xdr:nvCxnSpPr>
        <xdr:cNvPr id="75" name="直線コネクタ 74"/>
        <xdr:cNvCxnSpPr/>
      </xdr:nvCxnSpPr>
      <xdr:spPr>
        <a:xfrm flipV="1">
          <a:off x="2908300" y="67640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119397</xdr:rowOff>
    </xdr:from>
    <xdr:ext cx="405111" cy="259045"/>
    <xdr:sp macro="" textlink="">
      <xdr:nvSpPr>
        <xdr:cNvPr id="79" name="n_1mainValue【図書館】&#10;有形固定資産減価償却率"/>
        <xdr:cNvSpPr txBox="1"/>
      </xdr:nvSpPr>
      <xdr:spPr>
        <a:xfrm>
          <a:off x="3582044"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147337</xdr:rowOff>
    </xdr:from>
    <xdr:ext cx="405111" cy="259045"/>
    <xdr:sp macro="" textlink="">
      <xdr:nvSpPr>
        <xdr:cNvPr id="80" name="n_2mainValue【図書館】&#10;有形固定資産減価償却率"/>
        <xdr:cNvSpPr txBox="1"/>
      </xdr:nvSpPr>
      <xdr:spPr>
        <a:xfrm>
          <a:off x="2705744" y="683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15" name="楕円 114"/>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77487</xdr:rowOff>
    </xdr:from>
    <xdr:ext cx="469744" cy="259045"/>
    <xdr:sp macro="" textlink="">
      <xdr:nvSpPr>
        <xdr:cNvPr id="116" name="【図書館】&#10;一人当たり面積該当値テキスト"/>
        <xdr:cNvSpPr txBox="1"/>
      </xdr:nvSpPr>
      <xdr:spPr>
        <a:xfrm>
          <a:off x="10515600" y="67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17" name="楕円 116"/>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18" name="直線コネクタ 117"/>
        <xdr:cNvCxnSpPr/>
      </xdr:nvCxnSpPr>
      <xdr:spPr>
        <a:xfrm>
          <a:off x="9639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168275</xdr:rowOff>
    </xdr:from>
    <xdr:to>
      <xdr:col>46</xdr:col>
      <xdr:colOff>38100</xdr:colOff>
      <xdr:row>40</xdr:row>
      <xdr:rowOff>98425</xdr:rowOff>
    </xdr:to>
    <xdr:sp macro="" textlink="">
      <xdr:nvSpPr>
        <xdr:cNvPr id="119" name="楕円 118"/>
        <xdr:cNvSpPr/>
      </xdr:nvSpPr>
      <xdr:spPr>
        <a:xfrm>
          <a:off x="8699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47625</xdr:rowOff>
    </xdr:to>
    <xdr:cxnSp macro="">
      <xdr:nvCxnSpPr>
        <xdr:cNvPr id="120" name="直線コネクタ 119"/>
        <xdr:cNvCxnSpPr/>
      </xdr:nvCxnSpPr>
      <xdr:spPr>
        <a:xfrm flipV="1">
          <a:off x="8750300" y="6899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24" name="n_1mainValue【図書館】&#10;一人当たり面積"/>
        <xdr:cNvSpPr txBox="1"/>
      </xdr:nvSpPr>
      <xdr:spPr>
        <a:xfrm>
          <a:off x="9391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89552</xdr:rowOff>
    </xdr:from>
    <xdr:ext cx="469744" cy="259045"/>
    <xdr:sp macro="" textlink="">
      <xdr:nvSpPr>
        <xdr:cNvPr id="125" name="n_2mainValue【図書館】&#10;一人当たり面積"/>
        <xdr:cNvSpPr txBox="1"/>
      </xdr:nvSpPr>
      <xdr:spPr>
        <a:xfrm>
          <a:off x="8515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65" name="楕円 164"/>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66" name="【体育館・プール】&#10;有形固定資産減価償却率該当値テキスト"/>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67" name="楕円 166"/>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60</xdr:row>
      <xdr:rowOff>81915</xdr:rowOff>
    </xdr:to>
    <xdr:cxnSp macro="">
      <xdr:nvCxnSpPr>
        <xdr:cNvPr id="168" name="直線コネクタ 167"/>
        <xdr:cNvCxnSpPr/>
      </xdr:nvCxnSpPr>
      <xdr:spPr>
        <a:xfrm>
          <a:off x="3797300" y="1004316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149225</xdr:rowOff>
    </xdr:from>
    <xdr:to>
      <xdr:col>15</xdr:col>
      <xdr:colOff>101600</xdr:colOff>
      <xdr:row>57</xdr:row>
      <xdr:rowOff>79375</xdr:rowOff>
    </xdr:to>
    <xdr:sp macro="" textlink="">
      <xdr:nvSpPr>
        <xdr:cNvPr id="169" name="楕円 168"/>
        <xdr:cNvSpPr/>
      </xdr:nvSpPr>
      <xdr:spPr>
        <a:xfrm>
          <a:off x="2857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28575</xdr:rowOff>
    </xdr:from>
    <xdr:to>
      <xdr:col>19</xdr:col>
      <xdr:colOff>177800</xdr:colOff>
      <xdr:row>58</xdr:row>
      <xdr:rowOff>99060</xdr:rowOff>
    </xdr:to>
    <xdr:cxnSp macro="">
      <xdr:nvCxnSpPr>
        <xdr:cNvPr id="170" name="直線コネクタ 169"/>
        <xdr:cNvCxnSpPr/>
      </xdr:nvCxnSpPr>
      <xdr:spPr>
        <a:xfrm>
          <a:off x="2908300" y="980122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174" name="n_1mainValue【体育館・プール】&#10;有形固定資産減価償却率"/>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95902</xdr:rowOff>
    </xdr:from>
    <xdr:ext cx="405111" cy="259045"/>
    <xdr:sp macro="" textlink="">
      <xdr:nvSpPr>
        <xdr:cNvPr id="175" name="n_2mainValue【体育館・プール】&#10;有形固定資産減価償却率"/>
        <xdr:cNvSpPr txBox="1"/>
      </xdr:nvSpPr>
      <xdr:spPr>
        <a:xfrm>
          <a:off x="2705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02"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48870</xdr:rowOff>
    </xdr:from>
    <xdr:to>
      <xdr:col>55</xdr:col>
      <xdr:colOff>50800</xdr:colOff>
      <xdr:row>63</xdr:row>
      <xdr:rowOff>150470</xdr:rowOff>
    </xdr:to>
    <xdr:sp macro="" textlink="">
      <xdr:nvSpPr>
        <xdr:cNvPr id="212" name="楕円 211"/>
        <xdr:cNvSpPr/>
      </xdr:nvSpPr>
      <xdr:spPr>
        <a:xfrm>
          <a:off x="10426700" y="10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135247</xdr:rowOff>
    </xdr:from>
    <xdr:ext cx="469744" cy="259045"/>
    <xdr:sp macro="" textlink="">
      <xdr:nvSpPr>
        <xdr:cNvPr id="213" name="【体育館・プール】&#10;一人当たり面積該当値テキスト"/>
        <xdr:cNvSpPr txBox="1"/>
      </xdr:nvSpPr>
      <xdr:spPr>
        <a:xfrm>
          <a:off x="10515600" y="107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50241</xdr:rowOff>
    </xdr:from>
    <xdr:to>
      <xdr:col>50</xdr:col>
      <xdr:colOff>165100</xdr:colOff>
      <xdr:row>63</xdr:row>
      <xdr:rowOff>151841</xdr:rowOff>
    </xdr:to>
    <xdr:sp macro="" textlink="">
      <xdr:nvSpPr>
        <xdr:cNvPr id="214" name="楕円 213"/>
        <xdr:cNvSpPr/>
      </xdr:nvSpPr>
      <xdr:spPr>
        <a:xfrm>
          <a:off x="9588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99670</xdr:rowOff>
    </xdr:from>
    <xdr:to>
      <xdr:col>55</xdr:col>
      <xdr:colOff>0</xdr:colOff>
      <xdr:row>63</xdr:row>
      <xdr:rowOff>101041</xdr:rowOff>
    </xdr:to>
    <xdr:cxnSp macro="">
      <xdr:nvCxnSpPr>
        <xdr:cNvPr id="215" name="直線コネクタ 214"/>
        <xdr:cNvCxnSpPr/>
      </xdr:nvCxnSpPr>
      <xdr:spPr>
        <a:xfrm flipV="1">
          <a:off x="9639300" y="1090102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51156</xdr:rowOff>
    </xdr:from>
    <xdr:to>
      <xdr:col>46</xdr:col>
      <xdr:colOff>38100</xdr:colOff>
      <xdr:row>63</xdr:row>
      <xdr:rowOff>152756</xdr:rowOff>
    </xdr:to>
    <xdr:sp macro="" textlink="">
      <xdr:nvSpPr>
        <xdr:cNvPr id="216" name="楕円 215"/>
        <xdr:cNvSpPr/>
      </xdr:nvSpPr>
      <xdr:spPr>
        <a:xfrm>
          <a:off x="8699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101041</xdr:rowOff>
    </xdr:from>
    <xdr:to>
      <xdr:col>50</xdr:col>
      <xdr:colOff>114300</xdr:colOff>
      <xdr:row>63</xdr:row>
      <xdr:rowOff>101956</xdr:rowOff>
    </xdr:to>
    <xdr:cxnSp macro="">
      <xdr:nvCxnSpPr>
        <xdr:cNvPr id="217" name="直線コネクタ 216"/>
        <xdr:cNvCxnSpPr/>
      </xdr:nvCxnSpPr>
      <xdr:spPr>
        <a:xfrm flipV="1">
          <a:off x="8750300" y="1090239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18"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142968</xdr:rowOff>
    </xdr:from>
    <xdr:ext cx="469744" cy="259045"/>
    <xdr:sp macro="" textlink="">
      <xdr:nvSpPr>
        <xdr:cNvPr id="221" name="n_1mainValue【体育館・プール】&#10;一人当たり面積"/>
        <xdr:cNvSpPr txBox="1"/>
      </xdr:nvSpPr>
      <xdr:spPr>
        <a:xfrm>
          <a:off x="93917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143883</xdr:rowOff>
    </xdr:from>
    <xdr:ext cx="469744" cy="259045"/>
    <xdr:sp macro="" textlink="">
      <xdr:nvSpPr>
        <xdr:cNvPr id="222" name="n_2mainValue【体育館・プール】&#10;一人当たり面積"/>
        <xdr:cNvSpPr txBox="1"/>
      </xdr:nvSpPr>
      <xdr:spPr>
        <a:xfrm>
          <a:off x="85154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262" name="楕円 261"/>
        <xdr:cNvSpPr/>
      </xdr:nvSpPr>
      <xdr:spPr>
        <a:xfrm>
          <a:off x="4584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116857</xdr:rowOff>
    </xdr:from>
    <xdr:ext cx="405111" cy="259045"/>
    <xdr:sp macro="" textlink="">
      <xdr:nvSpPr>
        <xdr:cNvPr id="263" name="【福祉施設】&#10;有形固定資産減価償却率該当値テキスト"/>
        <xdr:cNvSpPr txBox="1"/>
      </xdr:nvSpPr>
      <xdr:spPr>
        <a:xfrm>
          <a:off x="46736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264" name="楕円 263"/>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13336</xdr:rowOff>
    </xdr:to>
    <xdr:cxnSp macro="">
      <xdr:nvCxnSpPr>
        <xdr:cNvPr id="265" name="直線コネクタ 264"/>
        <xdr:cNvCxnSpPr/>
      </xdr:nvCxnSpPr>
      <xdr:spPr>
        <a:xfrm flipV="1">
          <a:off x="3797300" y="138607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66" name="楕円 265"/>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13336</xdr:rowOff>
    </xdr:from>
    <xdr:to>
      <xdr:col>19</xdr:col>
      <xdr:colOff>177800</xdr:colOff>
      <xdr:row>81</xdr:row>
      <xdr:rowOff>53339</xdr:rowOff>
    </xdr:to>
    <xdr:cxnSp macro="">
      <xdr:nvCxnSpPr>
        <xdr:cNvPr id="267" name="直線コネクタ 266"/>
        <xdr:cNvCxnSpPr/>
      </xdr:nvCxnSpPr>
      <xdr:spPr>
        <a:xfrm flipV="1">
          <a:off x="2908300" y="139007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80663</xdr:rowOff>
    </xdr:from>
    <xdr:ext cx="405111" cy="259045"/>
    <xdr:sp macro="" textlink="">
      <xdr:nvSpPr>
        <xdr:cNvPr id="271" name="n_1mainValue【福祉施設】&#10;有形固定資産減価償却率"/>
        <xdr:cNvSpPr txBox="1"/>
      </xdr:nvSpPr>
      <xdr:spPr>
        <a:xfrm>
          <a:off x="3582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72" name="n_2main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19050</xdr:rowOff>
    </xdr:from>
    <xdr:to>
      <xdr:col>55</xdr:col>
      <xdr:colOff>50800</xdr:colOff>
      <xdr:row>86</xdr:row>
      <xdr:rowOff>120650</xdr:rowOff>
    </xdr:to>
    <xdr:sp macro="" textlink="">
      <xdr:nvSpPr>
        <xdr:cNvPr id="311" name="楕円 310"/>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105427</xdr:rowOff>
    </xdr:from>
    <xdr:ext cx="469744" cy="259045"/>
    <xdr:sp macro="" textlink="">
      <xdr:nvSpPr>
        <xdr:cNvPr id="312" name="【福祉施設】&#10;一人当たり面積該当値テキスト"/>
        <xdr:cNvSpPr txBox="1"/>
      </xdr:nvSpPr>
      <xdr:spPr>
        <a:xfrm>
          <a:off x="10515600"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20320</xdr:rowOff>
    </xdr:from>
    <xdr:to>
      <xdr:col>50</xdr:col>
      <xdr:colOff>165100</xdr:colOff>
      <xdr:row>86</xdr:row>
      <xdr:rowOff>121920</xdr:rowOff>
    </xdr:to>
    <xdr:sp macro="" textlink="">
      <xdr:nvSpPr>
        <xdr:cNvPr id="313" name="楕円 312"/>
        <xdr:cNvSpPr/>
      </xdr:nvSpPr>
      <xdr:spPr>
        <a:xfrm>
          <a:off x="9588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69850</xdr:rowOff>
    </xdr:from>
    <xdr:to>
      <xdr:col>55</xdr:col>
      <xdr:colOff>0</xdr:colOff>
      <xdr:row>86</xdr:row>
      <xdr:rowOff>71120</xdr:rowOff>
    </xdr:to>
    <xdr:cxnSp macro="">
      <xdr:nvCxnSpPr>
        <xdr:cNvPr id="314" name="直線コネクタ 313"/>
        <xdr:cNvCxnSpPr/>
      </xdr:nvCxnSpPr>
      <xdr:spPr>
        <a:xfrm flipV="1">
          <a:off x="9639300" y="148145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15" name="楕円 314"/>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71120</xdr:rowOff>
    </xdr:from>
    <xdr:to>
      <xdr:col>50</xdr:col>
      <xdr:colOff>114300</xdr:colOff>
      <xdr:row>86</xdr:row>
      <xdr:rowOff>71120</xdr:rowOff>
    </xdr:to>
    <xdr:cxnSp macro="">
      <xdr:nvCxnSpPr>
        <xdr:cNvPr id="316" name="直線コネクタ 315"/>
        <xdr:cNvCxnSpPr/>
      </xdr:nvCxnSpPr>
      <xdr:spPr>
        <a:xfrm>
          <a:off x="8750300" y="1481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113047</xdr:rowOff>
    </xdr:from>
    <xdr:ext cx="469744" cy="259045"/>
    <xdr:sp macro="" textlink="">
      <xdr:nvSpPr>
        <xdr:cNvPr id="320" name="n_1mainValue【福祉施設】&#10;一人当たり面積"/>
        <xdr:cNvSpPr txBox="1"/>
      </xdr:nvSpPr>
      <xdr:spPr>
        <a:xfrm>
          <a:off x="93917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113047</xdr:rowOff>
    </xdr:from>
    <xdr:ext cx="469744" cy="259045"/>
    <xdr:sp macro="" textlink="">
      <xdr:nvSpPr>
        <xdr:cNvPr id="321" name="n_2mainValue【福祉施設】&#10;一人当たり面積"/>
        <xdr:cNvSpPr txBox="1"/>
      </xdr:nvSpPr>
      <xdr:spPr>
        <a:xfrm>
          <a:off x="8515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148589</xdr:rowOff>
    </xdr:from>
    <xdr:to>
      <xdr:col>24</xdr:col>
      <xdr:colOff>114300</xdr:colOff>
      <xdr:row>105</xdr:row>
      <xdr:rowOff>78739</xdr:rowOff>
    </xdr:to>
    <xdr:sp macro="" textlink="">
      <xdr:nvSpPr>
        <xdr:cNvPr id="360" name="楕円 359"/>
        <xdr:cNvSpPr/>
      </xdr:nvSpPr>
      <xdr:spPr>
        <a:xfrm>
          <a:off x="45847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xdr:rowOff>
    </xdr:from>
    <xdr:ext cx="405111" cy="259045"/>
    <xdr:sp macro="" textlink="">
      <xdr:nvSpPr>
        <xdr:cNvPr id="361" name="【市民会館】&#10;有形固定資産減価償却率該当値テキスト"/>
        <xdr:cNvSpPr txBox="1"/>
      </xdr:nvSpPr>
      <xdr:spPr>
        <a:xfrm>
          <a:off x="4673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0</xdr:rowOff>
    </xdr:from>
    <xdr:to>
      <xdr:col>20</xdr:col>
      <xdr:colOff>38100</xdr:colOff>
      <xdr:row>105</xdr:row>
      <xdr:rowOff>101600</xdr:rowOff>
    </xdr:to>
    <xdr:sp macro="" textlink="">
      <xdr:nvSpPr>
        <xdr:cNvPr id="362" name="楕円 361"/>
        <xdr:cNvSpPr/>
      </xdr:nvSpPr>
      <xdr:spPr>
        <a:xfrm>
          <a:off x="3746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27939</xdr:rowOff>
    </xdr:from>
    <xdr:to>
      <xdr:col>24</xdr:col>
      <xdr:colOff>63500</xdr:colOff>
      <xdr:row>105</xdr:row>
      <xdr:rowOff>50800</xdr:rowOff>
    </xdr:to>
    <xdr:cxnSp macro="">
      <xdr:nvCxnSpPr>
        <xdr:cNvPr id="363" name="直線コネクタ 362"/>
        <xdr:cNvCxnSpPr/>
      </xdr:nvCxnSpPr>
      <xdr:spPr>
        <a:xfrm flipV="1">
          <a:off x="3797300" y="18030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364" name="楕円 363"/>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50800</xdr:rowOff>
    </xdr:from>
    <xdr:to>
      <xdr:col>19</xdr:col>
      <xdr:colOff>177800</xdr:colOff>
      <xdr:row>105</xdr:row>
      <xdr:rowOff>72389</xdr:rowOff>
    </xdr:to>
    <xdr:cxnSp macro="">
      <xdr:nvCxnSpPr>
        <xdr:cNvPr id="365" name="直線コネクタ 364"/>
        <xdr:cNvCxnSpPr/>
      </xdr:nvCxnSpPr>
      <xdr:spPr>
        <a:xfrm flipV="1">
          <a:off x="2908300" y="180530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92727</xdr:rowOff>
    </xdr:from>
    <xdr:ext cx="405111" cy="259045"/>
    <xdr:sp macro="" textlink="">
      <xdr:nvSpPr>
        <xdr:cNvPr id="369" name="n_1mainValue【市民会館】&#10;有形固定資産減価償却率"/>
        <xdr:cNvSpPr txBox="1"/>
      </xdr:nvSpPr>
      <xdr:spPr>
        <a:xfrm>
          <a:off x="35820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70" name="n_2main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409" name="楕円 408"/>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410" name="【市民会館】&#10;一人当たり面積該当値テキスト"/>
        <xdr:cNvSpPr txBox="1"/>
      </xdr:nvSpPr>
      <xdr:spPr>
        <a:xfrm>
          <a:off x="10515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xdr:rowOff>
    </xdr:from>
    <xdr:to>
      <xdr:col>50</xdr:col>
      <xdr:colOff>165100</xdr:colOff>
      <xdr:row>104</xdr:row>
      <xdr:rowOff>107950</xdr:rowOff>
    </xdr:to>
    <xdr:sp macro="" textlink="">
      <xdr:nvSpPr>
        <xdr:cNvPr id="411" name="楕円 410"/>
        <xdr:cNvSpPr/>
      </xdr:nvSpPr>
      <xdr:spPr>
        <a:xfrm>
          <a:off x="9588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57150</xdr:rowOff>
    </xdr:to>
    <xdr:cxnSp macro="">
      <xdr:nvCxnSpPr>
        <xdr:cNvPr id="412" name="直線コネクタ 411"/>
        <xdr:cNvCxnSpPr/>
      </xdr:nvCxnSpPr>
      <xdr:spPr>
        <a:xfrm flipV="1">
          <a:off x="9639300" y="17876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19686</xdr:rowOff>
    </xdr:from>
    <xdr:to>
      <xdr:col>46</xdr:col>
      <xdr:colOff>38100</xdr:colOff>
      <xdr:row>104</xdr:row>
      <xdr:rowOff>121286</xdr:rowOff>
    </xdr:to>
    <xdr:sp macro="" textlink="">
      <xdr:nvSpPr>
        <xdr:cNvPr id="413" name="楕円 412"/>
        <xdr:cNvSpPr/>
      </xdr:nvSpPr>
      <xdr:spPr>
        <a:xfrm>
          <a:off x="869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57150</xdr:rowOff>
    </xdr:from>
    <xdr:to>
      <xdr:col>50</xdr:col>
      <xdr:colOff>114300</xdr:colOff>
      <xdr:row>104</xdr:row>
      <xdr:rowOff>70486</xdr:rowOff>
    </xdr:to>
    <xdr:cxnSp macro="">
      <xdr:nvCxnSpPr>
        <xdr:cNvPr id="414" name="直線コネクタ 413"/>
        <xdr:cNvCxnSpPr/>
      </xdr:nvCxnSpPr>
      <xdr:spPr>
        <a:xfrm flipV="1">
          <a:off x="8750300" y="178879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124477</xdr:rowOff>
    </xdr:from>
    <xdr:ext cx="469744" cy="259045"/>
    <xdr:sp macro="" textlink="">
      <xdr:nvSpPr>
        <xdr:cNvPr id="418" name="n_1mainValue【市民会館】&#10;一人当たり面積"/>
        <xdr:cNvSpPr txBox="1"/>
      </xdr:nvSpPr>
      <xdr:spPr>
        <a:xfrm>
          <a:off x="9391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137813</xdr:rowOff>
    </xdr:from>
    <xdr:ext cx="469744" cy="259045"/>
    <xdr:sp macro="" textlink="">
      <xdr:nvSpPr>
        <xdr:cNvPr id="419" name="n_2mainValue【市民会館】&#10;一人当たり面積"/>
        <xdr:cNvSpPr txBox="1"/>
      </xdr:nvSpPr>
      <xdr:spPr>
        <a:xfrm>
          <a:off x="8515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60" name="楕円 459"/>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461" name="【一般廃棄物処理施設】&#10;有形固定資産減価償却率該当値テキスト"/>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62" name="楕円 461"/>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41910</xdr:rowOff>
    </xdr:to>
    <xdr:cxnSp macro="">
      <xdr:nvCxnSpPr>
        <xdr:cNvPr id="463" name="直線コネクタ 462"/>
        <xdr:cNvCxnSpPr/>
      </xdr:nvCxnSpPr>
      <xdr:spPr>
        <a:xfrm flipV="1">
          <a:off x="15481300" y="635453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464" name="楕円 463"/>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63137</xdr:rowOff>
    </xdr:to>
    <xdr:cxnSp macro="">
      <xdr:nvCxnSpPr>
        <xdr:cNvPr id="465" name="直線コネクタ 464"/>
        <xdr:cNvCxnSpPr/>
      </xdr:nvCxnSpPr>
      <xdr:spPr>
        <a:xfrm flipV="1">
          <a:off x="14592300" y="63855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69"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105064</xdr:rowOff>
    </xdr:from>
    <xdr:ext cx="405111" cy="259045"/>
    <xdr:sp macro="" textlink="">
      <xdr:nvSpPr>
        <xdr:cNvPr id="470" name="n_2mainValue【一般廃棄物処理施設】&#10;有形固定資産減価償却率"/>
        <xdr:cNvSpPr txBox="1"/>
      </xdr:nvSpPr>
      <xdr:spPr>
        <a:xfrm>
          <a:off x="14389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23301</xdr:rowOff>
    </xdr:from>
    <xdr:to>
      <xdr:col>116</xdr:col>
      <xdr:colOff>114300</xdr:colOff>
      <xdr:row>42</xdr:row>
      <xdr:rowOff>124901</xdr:rowOff>
    </xdr:to>
    <xdr:sp macro="" textlink="">
      <xdr:nvSpPr>
        <xdr:cNvPr id="511" name="楕円 510"/>
        <xdr:cNvSpPr/>
      </xdr:nvSpPr>
      <xdr:spPr>
        <a:xfrm>
          <a:off x="22110700" y="72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23852</xdr:rowOff>
    </xdr:from>
    <xdr:to>
      <xdr:col>112</xdr:col>
      <xdr:colOff>38100</xdr:colOff>
      <xdr:row>42</xdr:row>
      <xdr:rowOff>125452</xdr:rowOff>
    </xdr:to>
    <xdr:sp macro="" textlink="">
      <xdr:nvSpPr>
        <xdr:cNvPr id="513" name="楕円 512"/>
        <xdr:cNvSpPr/>
      </xdr:nvSpPr>
      <xdr:spPr>
        <a:xfrm>
          <a:off x="21272500" y="72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74101</xdr:rowOff>
    </xdr:from>
    <xdr:to>
      <xdr:col>116</xdr:col>
      <xdr:colOff>63500</xdr:colOff>
      <xdr:row>42</xdr:row>
      <xdr:rowOff>74652</xdr:rowOff>
    </xdr:to>
    <xdr:cxnSp macro="">
      <xdr:nvCxnSpPr>
        <xdr:cNvPr id="514" name="直線コネクタ 513"/>
        <xdr:cNvCxnSpPr/>
      </xdr:nvCxnSpPr>
      <xdr:spPr>
        <a:xfrm flipV="1">
          <a:off x="21323300" y="7275001"/>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30785</xdr:rowOff>
    </xdr:from>
    <xdr:to>
      <xdr:col>107</xdr:col>
      <xdr:colOff>101600</xdr:colOff>
      <xdr:row>42</xdr:row>
      <xdr:rowOff>132385</xdr:rowOff>
    </xdr:to>
    <xdr:sp macro="" textlink="">
      <xdr:nvSpPr>
        <xdr:cNvPr id="515" name="楕円 514"/>
        <xdr:cNvSpPr/>
      </xdr:nvSpPr>
      <xdr:spPr>
        <a:xfrm>
          <a:off x="20383500" y="7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74652</xdr:rowOff>
    </xdr:from>
    <xdr:to>
      <xdr:col>111</xdr:col>
      <xdr:colOff>177800</xdr:colOff>
      <xdr:row>42</xdr:row>
      <xdr:rowOff>81585</xdr:rowOff>
    </xdr:to>
    <xdr:cxnSp macro="">
      <xdr:nvCxnSpPr>
        <xdr:cNvPr id="516" name="直線コネクタ 515"/>
        <xdr:cNvCxnSpPr/>
      </xdr:nvCxnSpPr>
      <xdr:spPr>
        <a:xfrm flipV="1">
          <a:off x="20434300" y="7275552"/>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116579</xdr:rowOff>
    </xdr:from>
    <xdr:ext cx="599010" cy="259045"/>
    <xdr:sp macro="" textlink="">
      <xdr:nvSpPr>
        <xdr:cNvPr id="520" name="n_1mainValue【一般廃棄物処理施設】&#10;一人当たり有形固定資産（償却資産）額"/>
        <xdr:cNvSpPr txBox="1"/>
      </xdr:nvSpPr>
      <xdr:spPr>
        <a:xfrm>
          <a:off x="21011095" y="731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123512</xdr:rowOff>
    </xdr:from>
    <xdr:ext cx="534377" cy="259045"/>
    <xdr:sp macro="" textlink="">
      <xdr:nvSpPr>
        <xdr:cNvPr id="521" name="n_2mainValue【一般廃棄物処理施設】&#10;一人当たり有形固定資産（償却資産）額"/>
        <xdr:cNvSpPr txBox="1"/>
      </xdr:nvSpPr>
      <xdr:spPr>
        <a:xfrm>
          <a:off x="20167111" y="73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62" name="楕円 561"/>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563" name="【保健センター・保健所】&#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64" name="楕円 563"/>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70213</xdr:rowOff>
    </xdr:to>
    <xdr:cxnSp macro="">
      <xdr:nvCxnSpPr>
        <xdr:cNvPr id="565" name="直線コネクタ 564"/>
        <xdr:cNvCxnSpPr/>
      </xdr:nvCxnSpPr>
      <xdr:spPr>
        <a:xfrm flipV="1">
          <a:off x="15481300" y="104927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566" name="楕円 565"/>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106135</xdr:rowOff>
    </xdr:to>
    <xdr:cxnSp macro="">
      <xdr:nvCxnSpPr>
        <xdr:cNvPr id="567" name="直線コネクタ 566"/>
        <xdr:cNvCxnSpPr/>
      </xdr:nvCxnSpPr>
      <xdr:spPr>
        <a:xfrm flipV="1">
          <a:off x="14592300" y="105286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71"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572" name="n_2mainValue【保健センター・保健所】&#10;有形固定資産減価償却率"/>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11" name="楕円 610"/>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12"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13" name="楕円 612"/>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614" name="直線コネクタ 613"/>
        <xdr:cNvCxnSpPr/>
      </xdr:nvCxnSpPr>
      <xdr:spPr>
        <a:xfrm flipV="1">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15" name="楕円 614"/>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148590</xdr:rowOff>
    </xdr:to>
    <xdr:cxnSp macro="">
      <xdr:nvCxnSpPr>
        <xdr:cNvPr id="616" name="直線コネクタ 615"/>
        <xdr:cNvCxnSpPr/>
      </xdr:nvCxnSpPr>
      <xdr:spPr>
        <a:xfrm>
          <a:off x="20434300" y="108546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20"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21"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52"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662" name="楕円 661"/>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663" name="【消防施設】&#10;有形固定資産減価償却率該当値テキスト"/>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103232</xdr:rowOff>
    </xdr:from>
    <xdr:to>
      <xdr:col>81</xdr:col>
      <xdr:colOff>101600</xdr:colOff>
      <xdr:row>85</xdr:row>
      <xdr:rowOff>33382</xdr:rowOff>
    </xdr:to>
    <xdr:sp macro="" textlink="">
      <xdr:nvSpPr>
        <xdr:cNvPr id="664" name="楕円 663"/>
        <xdr:cNvSpPr/>
      </xdr:nvSpPr>
      <xdr:spPr>
        <a:xfrm>
          <a:off x="15430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132806</xdr:rowOff>
    </xdr:from>
    <xdr:to>
      <xdr:col>85</xdr:col>
      <xdr:colOff>127000</xdr:colOff>
      <xdr:row>84</xdr:row>
      <xdr:rowOff>154032</xdr:rowOff>
    </xdr:to>
    <xdr:cxnSp macro="">
      <xdr:nvCxnSpPr>
        <xdr:cNvPr id="665" name="直線コネクタ 664"/>
        <xdr:cNvCxnSpPr/>
      </xdr:nvCxnSpPr>
      <xdr:spPr>
        <a:xfrm flipV="1">
          <a:off x="15481300" y="145346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666" name="楕円 665"/>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84</xdr:row>
      <xdr:rowOff>154032</xdr:rowOff>
    </xdr:to>
    <xdr:cxnSp macro="">
      <xdr:nvCxnSpPr>
        <xdr:cNvPr id="667" name="直線コネクタ 666"/>
        <xdr:cNvCxnSpPr/>
      </xdr:nvCxnSpPr>
      <xdr:spPr>
        <a:xfrm>
          <a:off x="14592300" y="145378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68"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24509</xdr:rowOff>
    </xdr:from>
    <xdr:ext cx="405111" cy="259045"/>
    <xdr:sp macro="" textlink="">
      <xdr:nvSpPr>
        <xdr:cNvPr id="671" name="n_1mainValue【消防施設】&#10;有形固定資産減価償却率"/>
        <xdr:cNvSpPr txBox="1"/>
      </xdr:nvSpPr>
      <xdr:spPr>
        <a:xfrm>
          <a:off x="152660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672" name="n_2mainValue【消防施設】&#10;有形固定資産減価償却率"/>
        <xdr:cNvSpPr txBox="1"/>
      </xdr:nvSpPr>
      <xdr:spPr>
        <a:xfrm>
          <a:off x="14389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137719</xdr:rowOff>
    </xdr:from>
    <xdr:to>
      <xdr:col>116</xdr:col>
      <xdr:colOff>114300</xdr:colOff>
      <xdr:row>84</xdr:row>
      <xdr:rowOff>67869</xdr:rowOff>
    </xdr:to>
    <xdr:sp macro="" textlink="">
      <xdr:nvSpPr>
        <xdr:cNvPr id="709" name="楕円 708"/>
        <xdr:cNvSpPr/>
      </xdr:nvSpPr>
      <xdr:spPr>
        <a:xfrm>
          <a:off x="221107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160596</xdr:rowOff>
    </xdr:from>
    <xdr:ext cx="469744" cy="259045"/>
    <xdr:sp macro="" textlink="">
      <xdr:nvSpPr>
        <xdr:cNvPr id="710" name="【消防施設】&#10;一人当たり面積該当値テキスト"/>
        <xdr:cNvSpPr txBox="1"/>
      </xdr:nvSpPr>
      <xdr:spPr>
        <a:xfrm>
          <a:off x="22199600" y="142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143205</xdr:rowOff>
    </xdr:from>
    <xdr:to>
      <xdr:col>112</xdr:col>
      <xdr:colOff>38100</xdr:colOff>
      <xdr:row>84</xdr:row>
      <xdr:rowOff>73355</xdr:rowOff>
    </xdr:to>
    <xdr:sp macro="" textlink="">
      <xdr:nvSpPr>
        <xdr:cNvPr id="711" name="楕円 710"/>
        <xdr:cNvSpPr/>
      </xdr:nvSpPr>
      <xdr:spPr>
        <a:xfrm>
          <a:off x="21272500" y="143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17069</xdr:rowOff>
    </xdr:from>
    <xdr:to>
      <xdr:col>116</xdr:col>
      <xdr:colOff>63500</xdr:colOff>
      <xdr:row>84</xdr:row>
      <xdr:rowOff>22555</xdr:rowOff>
    </xdr:to>
    <xdr:cxnSp macro="">
      <xdr:nvCxnSpPr>
        <xdr:cNvPr id="712" name="直線コネクタ 711"/>
        <xdr:cNvCxnSpPr/>
      </xdr:nvCxnSpPr>
      <xdr:spPr>
        <a:xfrm flipV="1">
          <a:off x="21323300" y="144188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xdr:rowOff>
    </xdr:from>
    <xdr:to>
      <xdr:col>107</xdr:col>
      <xdr:colOff>101600</xdr:colOff>
      <xdr:row>84</xdr:row>
      <xdr:rowOff>113588</xdr:rowOff>
    </xdr:to>
    <xdr:sp macro="" textlink="">
      <xdr:nvSpPr>
        <xdr:cNvPr id="713" name="楕円 712"/>
        <xdr:cNvSpPr/>
      </xdr:nvSpPr>
      <xdr:spPr>
        <a:xfrm>
          <a:off x="20383500" y="14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22555</xdr:rowOff>
    </xdr:from>
    <xdr:to>
      <xdr:col>111</xdr:col>
      <xdr:colOff>177800</xdr:colOff>
      <xdr:row>84</xdr:row>
      <xdr:rowOff>62788</xdr:rowOff>
    </xdr:to>
    <xdr:cxnSp macro="">
      <xdr:nvCxnSpPr>
        <xdr:cNvPr id="714" name="直線コネクタ 713"/>
        <xdr:cNvCxnSpPr/>
      </xdr:nvCxnSpPr>
      <xdr:spPr>
        <a:xfrm flipV="1">
          <a:off x="20434300" y="1442435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89882</xdr:rowOff>
    </xdr:from>
    <xdr:ext cx="469744" cy="259045"/>
    <xdr:sp macro="" textlink="">
      <xdr:nvSpPr>
        <xdr:cNvPr id="718" name="n_1mainValue【消防施設】&#10;一人当たり面積"/>
        <xdr:cNvSpPr txBox="1"/>
      </xdr:nvSpPr>
      <xdr:spPr>
        <a:xfrm>
          <a:off x="21075727" y="1414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130115</xdr:rowOff>
    </xdr:from>
    <xdr:ext cx="469744" cy="259045"/>
    <xdr:sp macro="" textlink="">
      <xdr:nvSpPr>
        <xdr:cNvPr id="719" name="n_2mainValue【消防施設】&#10;一人当たり面積"/>
        <xdr:cNvSpPr txBox="1"/>
      </xdr:nvSpPr>
      <xdr:spPr>
        <a:xfrm>
          <a:off x="20199427" y="141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165100</xdr:rowOff>
    </xdr:from>
    <xdr:to>
      <xdr:col>85</xdr:col>
      <xdr:colOff>177800</xdr:colOff>
      <xdr:row>103</xdr:row>
      <xdr:rowOff>95250</xdr:rowOff>
    </xdr:to>
    <xdr:sp macro="" textlink="">
      <xdr:nvSpPr>
        <xdr:cNvPr id="758" name="楕円 757"/>
        <xdr:cNvSpPr/>
      </xdr:nvSpPr>
      <xdr:spPr>
        <a:xfrm>
          <a:off x="162687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16527</xdr:rowOff>
    </xdr:from>
    <xdr:ext cx="405111" cy="259045"/>
    <xdr:sp macro="" textlink="">
      <xdr:nvSpPr>
        <xdr:cNvPr id="759" name="【庁舎】&#10;有形固定資産減価償却率該当値テキスト"/>
        <xdr:cNvSpPr txBox="1"/>
      </xdr:nvSpPr>
      <xdr:spPr>
        <a:xfrm>
          <a:off x="16357600"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12700</xdr:rowOff>
    </xdr:from>
    <xdr:to>
      <xdr:col>81</xdr:col>
      <xdr:colOff>101600</xdr:colOff>
      <xdr:row>103</xdr:row>
      <xdr:rowOff>114300</xdr:rowOff>
    </xdr:to>
    <xdr:sp macro="" textlink="">
      <xdr:nvSpPr>
        <xdr:cNvPr id="760" name="楕円 759"/>
        <xdr:cNvSpPr/>
      </xdr:nvSpPr>
      <xdr:spPr>
        <a:xfrm>
          <a:off x="15430500" y="176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44450</xdr:rowOff>
    </xdr:from>
    <xdr:to>
      <xdr:col>85</xdr:col>
      <xdr:colOff>127000</xdr:colOff>
      <xdr:row>103</xdr:row>
      <xdr:rowOff>63500</xdr:rowOff>
    </xdr:to>
    <xdr:cxnSp macro="">
      <xdr:nvCxnSpPr>
        <xdr:cNvPr id="761" name="直線コネクタ 760"/>
        <xdr:cNvCxnSpPr/>
      </xdr:nvCxnSpPr>
      <xdr:spPr>
        <a:xfrm flipV="1">
          <a:off x="15481300" y="17703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62" name="楕円 761"/>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63500</xdr:rowOff>
    </xdr:from>
    <xdr:to>
      <xdr:col>81</xdr:col>
      <xdr:colOff>50800</xdr:colOff>
      <xdr:row>103</xdr:row>
      <xdr:rowOff>76200</xdr:rowOff>
    </xdr:to>
    <xdr:cxnSp macro="">
      <xdr:nvCxnSpPr>
        <xdr:cNvPr id="763" name="直線コネクタ 762"/>
        <xdr:cNvCxnSpPr/>
      </xdr:nvCxnSpPr>
      <xdr:spPr>
        <a:xfrm flipV="1">
          <a:off x="14592300" y="177228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130827</xdr:rowOff>
    </xdr:from>
    <xdr:ext cx="405111" cy="259045"/>
    <xdr:sp macro="" textlink="">
      <xdr:nvSpPr>
        <xdr:cNvPr id="767" name="n_1mainValue【庁舎】&#10;有形固定資産減価償却率"/>
        <xdr:cNvSpPr txBox="1"/>
      </xdr:nvSpPr>
      <xdr:spPr>
        <a:xfrm>
          <a:off x="15266044"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68" name="n_2mainValue【庁舎】&#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80918</xdr:rowOff>
    </xdr:from>
    <xdr:to>
      <xdr:col>116</xdr:col>
      <xdr:colOff>114300</xdr:colOff>
      <xdr:row>105</xdr:row>
      <xdr:rowOff>11068</xdr:rowOff>
    </xdr:to>
    <xdr:sp macro="" textlink="">
      <xdr:nvSpPr>
        <xdr:cNvPr id="809" name="楕円 808"/>
        <xdr:cNvSpPr/>
      </xdr:nvSpPr>
      <xdr:spPr>
        <a:xfrm>
          <a:off x="22110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103795</xdr:rowOff>
    </xdr:from>
    <xdr:ext cx="469744" cy="259045"/>
    <xdr:sp macro="" textlink="">
      <xdr:nvSpPr>
        <xdr:cNvPr id="810" name="【庁舎】&#10;一人当たり面積該当値テキスト"/>
        <xdr:cNvSpPr txBox="1"/>
      </xdr:nvSpPr>
      <xdr:spPr>
        <a:xfrm>
          <a:off x="22199600"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92348</xdr:rowOff>
    </xdr:from>
    <xdr:to>
      <xdr:col>112</xdr:col>
      <xdr:colOff>38100</xdr:colOff>
      <xdr:row>105</xdr:row>
      <xdr:rowOff>22498</xdr:rowOff>
    </xdr:to>
    <xdr:sp macro="" textlink="">
      <xdr:nvSpPr>
        <xdr:cNvPr id="811" name="楕円 810"/>
        <xdr:cNvSpPr/>
      </xdr:nvSpPr>
      <xdr:spPr>
        <a:xfrm>
          <a:off x="2127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131718</xdr:rowOff>
    </xdr:from>
    <xdr:to>
      <xdr:col>116</xdr:col>
      <xdr:colOff>63500</xdr:colOff>
      <xdr:row>104</xdr:row>
      <xdr:rowOff>143148</xdr:rowOff>
    </xdr:to>
    <xdr:cxnSp macro="">
      <xdr:nvCxnSpPr>
        <xdr:cNvPr id="812" name="直線コネクタ 811"/>
        <xdr:cNvCxnSpPr/>
      </xdr:nvCxnSpPr>
      <xdr:spPr>
        <a:xfrm flipV="1">
          <a:off x="21323300" y="179625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13" name="楕円 812"/>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143148</xdr:rowOff>
    </xdr:from>
    <xdr:to>
      <xdr:col>111</xdr:col>
      <xdr:colOff>177800</xdr:colOff>
      <xdr:row>104</xdr:row>
      <xdr:rowOff>156211</xdr:rowOff>
    </xdr:to>
    <xdr:cxnSp macro="">
      <xdr:nvCxnSpPr>
        <xdr:cNvPr id="814" name="直線コネクタ 813"/>
        <xdr:cNvCxnSpPr/>
      </xdr:nvCxnSpPr>
      <xdr:spPr>
        <a:xfrm flipV="1">
          <a:off x="20434300" y="179739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39025</xdr:rowOff>
    </xdr:from>
    <xdr:ext cx="469744" cy="259045"/>
    <xdr:sp macro="" textlink="">
      <xdr:nvSpPr>
        <xdr:cNvPr id="818" name="n_1mainValue【庁舎】&#10;一人当たり面積"/>
        <xdr:cNvSpPr txBox="1"/>
      </xdr:nvSpPr>
      <xdr:spPr>
        <a:xfrm>
          <a:off x="210757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19" name="n_2mainValue【庁舎】&#10;一人当たり面積"/>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原子力災害対策施設の役割のある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もあるため、計画的な施設改善、維持補修により環境整備に努める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庁舎については、本庁舎が昭和５６年、福島支所が昭和３３年、鷹島支所が昭和４９年に建設されている。建設後かなりの年数を経過していることから、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集約化、複合化を含めたうえで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、公共施設等総合管理計画に基づき老朽化対策に取り組んで行く。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企業の設備投資等により償却資産の増加があり、</a:t>
          </a:r>
          <a:r>
            <a:rPr kumimoji="1" lang="ja-JP" altLang="ja-JP" sz="1300">
              <a:solidFill>
                <a:schemeClr val="dk1"/>
              </a:solidFill>
              <a:effectLst/>
              <a:latin typeface="+mn-ea"/>
              <a:ea typeface="+mn-ea"/>
              <a:cs typeface="+mn-cs"/>
            </a:rPr>
            <a:t>今年度はやや上回っている</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自主財源の確保に努め、国や県の補助金等を活用しながら、市民所得の向上や経済基盤の発展につなげるための施策に取り組んできたところである。今後も引き続き、限られた財源の有効活用と市税の徴収強化による収入確保に努める。</a:t>
          </a:r>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前年度比で</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％で類似団体平均を大きく上回っている。一番の要因は普通交付税の減少であり、合併算定替の縮減など今後も減少傾向は続く見込みである。</a:t>
          </a:r>
          <a:r>
            <a:rPr kumimoji="1" lang="ja-JP" altLang="ja-JP" sz="1100">
              <a:solidFill>
                <a:schemeClr val="dk1"/>
              </a:solidFill>
              <a:effectLst/>
              <a:latin typeface="+mn-lt"/>
              <a:ea typeface="+mn-ea"/>
              <a:cs typeface="+mn-cs"/>
            </a:rPr>
            <a:t>固定資産税をはじめとした市税収入の若干の増はあるものの、</a:t>
          </a:r>
          <a:r>
            <a:rPr kumimoji="1" lang="ja-JP" altLang="ja-JP" sz="1200">
              <a:solidFill>
                <a:schemeClr val="dk1"/>
              </a:solidFill>
              <a:effectLst/>
              <a:latin typeface="+mn-ea"/>
              <a:ea typeface="+mn-ea"/>
              <a:cs typeface="+mn-cs"/>
            </a:rPr>
            <a:t>公債費や、扶助費、補助費</a:t>
          </a:r>
          <a:r>
            <a:rPr kumimoji="1" lang="ja-JP" altLang="en-US" sz="1200">
              <a:solidFill>
                <a:schemeClr val="dk1"/>
              </a:solidFill>
              <a:effectLst/>
              <a:latin typeface="+mn-ea"/>
              <a:ea typeface="+mn-ea"/>
              <a:cs typeface="+mn-cs"/>
            </a:rPr>
            <a:t>は依然として高い水準にあるため、</a:t>
          </a:r>
          <a:r>
            <a:rPr kumimoji="1" lang="ja-JP" altLang="ja-JP" sz="1200">
              <a:solidFill>
                <a:schemeClr val="dk1"/>
              </a:solidFill>
              <a:effectLst/>
              <a:latin typeface="+mn-ea"/>
              <a:ea typeface="+mn-ea"/>
              <a:cs typeface="+mn-cs"/>
            </a:rPr>
            <a:t>経常収支比率の増加は、今後も同様の傾向が予想され、引き続き経常経費の縮減に努めていく必要がある。</a:t>
          </a:r>
          <a:endParaRPr kumimoji="1" lang="ja-JP" altLang="en-US" sz="12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43543</xdr:rowOff>
    </xdr:from>
    <xdr:to>
      <xdr:col>23</xdr:col>
      <xdr:colOff>133350</xdr:colOff>
      <xdr:row>61</xdr:row>
      <xdr:rowOff>84909</xdr:rowOff>
    </xdr:to>
    <xdr:cxnSp macro="">
      <xdr:nvCxnSpPr>
        <xdr:cNvPr id="134" name="直線コネクタ 133"/>
        <xdr:cNvCxnSpPr/>
      </xdr:nvCxnSpPr>
      <xdr:spPr>
        <a:xfrm>
          <a:off x="4114800" y="1050199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43543</xdr:rowOff>
    </xdr:from>
    <xdr:to>
      <xdr:col>19</xdr:col>
      <xdr:colOff>133350</xdr:colOff>
      <xdr:row>61</xdr:row>
      <xdr:rowOff>46990</xdr:rowOff>
    </xdr:to>
    <xdr:cxnSp macro="">
      <xdr:nvCxnSpPr>
        <xdr:cNvPr id="137" name="直線コネクタ 136"/>
        <xdr:cNvCxnSpPr/>
      </xdr:nvCxnSpPr>
      <xdr:spPr>
        <a:xfrm flipV="1">
          <a:off x="3225800" y="1050199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163285</xdr:rowOff>
    </xdr:from>
    <xdr:to>
      <xdr:col>15</xdr:col>
      <xdr:colOff>82550</xdr:colOff>
      <xdr:row>61</xdr:row>
      <xdr:rowOff>46990</xdr:rowOff>
    </xdr:to>
    <xdr:cxnSp macro="">
      <xdr:nvCxnSpPr>
        <xdr:cNvPr id="140" name="直線コネクタ 139"/>
        <xdr:cNvCxnSpPr/>
      </xdr:nvCxnSpPr>
      <xdr:spPr>
        <a:xfrm>
          <a:off x="2336800" y="1045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149497</xdr:rowOff>
    </xdr:from>
    <xdr:to>
      <xdr:col>11</xdr:col>
      <xdr:colOff>31750</xdr:colOff>
      <xdr:row>60</xdr:row>
      <xdr:rowOff>163285</xdr:rowOff>
    </xdr:to>
    <xdr:cxnSp macro="">
      <xdr:nvCxnSpPr>
        <xdr:cNvPr id="143" name="直線コネクタ 142"/>
        <xdr:cNvCxnSpPr/>
      </xdr:nvCxnSpPr>
      <xdr:spPr>
        <a:xfrm>
          <a:off x="1447800" y="104364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34109</xdr:rowOff>
    </xdr:from>
    <xdr:to>
      <xdr:col>23</xdr:col>
      <xdr:colOff>184150</xdr:colOff>
      <xdr:row>61</xdr:row>
      <xdr:rowOff>135709</xdr:rowOff>
    </xdr:to>
    <xdr:sp macro="" textlink="">
      <xdr:nvSpPr>
        <xdr:cNvPr id="153" name="楕円 152"/>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6186</xdr:rowOff>
    </xdr:from>
    <xdr:ext cx="762000" cy="259045"/>
    <xdr:sp macro="" textlink="">
      <xdr:nvSpPr>
        <xdr:cNvPr id="154" name="財政構造の弾力性該当値テキスト"/>
        <xdr:cNvSpPr txBox="1"/>
      </xdr:nvSpPr>
      <xdr:spPr>
        <a:xfrm>
          <a:off x="5041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164193</xdr:rowOff>
    </xdr:from>
    <xdr:to>
      <xdr:col>19</xdr:col>
      <xdr:colOff>184150</xdr:colOff>
      <xdr:row>61</xdr:row>
      <xdr:rowOff>94343</xdr:rowOff>
    </xdr:to>
    <xdr:sp macro="" textlink="">
      <xdr:nvSpPr>
        <xdr:cNvPr id="155" name="楕円 154"/>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79120</xdr:rowOff>
    </xdr:from>
    <xdr:ext cx="736600" cy="259045"/>
    <xdr:sp macro="" textlink="">
      <xdr:nvSpPr>
        <xdr:cNvPr id="156" name="テキスト ボックス 155"/>
        <xdr:cNvSpPr txBox="1"/>
      </xdr:nvSpPr>
      <xdr:spPr>
        <a:xfrm>
          <a:off x="3733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9" name="楕円 158"/>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60" name="テキスト ボックス 159"/>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98697</xdr:rowOff>
    </xdr:from>
    <xdr:to>
      <xdr:col>7</xdr:col>
      <xdr:colOff>31750</xdr:colOff>
      <xdr:row>61</xdr:row>
      <xdr:rowOff>28847</xdr:rowOff>
    </xdr:to>
    <xdr:sp macro="" textlink="">
      <xdr:nvSpPr>
        <xdr:cNvPr id="161" name="楕円 160"/>
        <xdr:cNvSpPr/>
      </xdr:nvSpPr>
      <xdr:spPr>
        <a:xfrm>
          <a:off x="1397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13624</xdr:rowOff>
    </xdr:from>
    <xdr:ext cx="762000" cy="259045"/>
    <xdr:sp macro="" textlink="">
      <xdr:nvSpPr>
        <xdr:cNvPr id="162" name="テキスト ボックス 161"/>
        <xdr:cNvSpPr txBox="1"/>
      </xdr:nvSpPr>
      <xdr:spPr>
        <a:xfrm>
          <a:off x="1066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を上回っている。事務事業の見直しや枠配分予算の設定等により物件費の抑制や定員適正化計画により人件費の削減に努める中、ふるさとづくり寄附金事業など政策的事業により物件費は上昇している。毎年約４００人程度の人口減少が進む中で各種事業の廃止や縮小、賃金水準の見直し、民間委託や指定管理者制度の導入など、あらゆる角度からの削減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27942</xdr:rowOff>
    </xdr:from>
    <xdr:to>
      <xdr:col>23</xdr:col>
      <xdr:colOff>133350</xdr:colOff>
      <xdr:row>86</xdr:row>
      <xdr:rowOff>103042</xdr:rowOff>
    </xdr:to>
    <xdr:cxnSp macro="">
      <xdr:nvCxnSpPr>
        <xdr:cNvPr id="193" name="直線コネクタ 192"/>
        <xdr:cNvCxnSpPr/>
      </xdr:nvCxnSpPr>
      <xdr:spPr>
        <a:xfrm>
          <a:off x="4114800" y="14772642"/>
          <a:ext cx="838200" cy="7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206</xdr:rowOff>
    </xdr:from>
    <xdr:to>
      <xdr:col>19</xdr:col>
      <xdr:colOff>133350</xdr:colOff>
      <xdr:row>86</xdr:row>
      <xdr:rowOff>27942</xdr:rowOff>
    </xdr:to>
    <xdr:cxnSp macro="">
      <xdr:nvCxnSpPr>
        <xdr:cNvPr id="196" name="直線コネクタ 195"/>
        <xdr:cNvCxnSpPr/>
      </xdr:nvCxnSpPr>
      <xdr:spPr>
        <a:xfrm>
          <a:off x="3225800" y="14744906"/>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119661</xdr:rowOff>
    </xdr:from>
    <xdr:to>
      <xdr:col>15</xdr:col>
      <xdr:colOff>82550</xdr:colOff>
      <xdr:row>86</xdr:row>
      <xdr:rowOff>206</xdr:rowOff>
    </xdr:to>
    <xdr:cxnSp macro="">
      <xdr:nvCxnSpPr>
        <xdr:cNvPr id="199" name="直線コネクタ 198"/>
        <xdr:cNvCxnSpPr/>
      </xdr:nvCxnSpPr>
      <xdr:spPr>
        <a:xfrm>
          <a:off x="2336800" y="14692911"/>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89227</xdr:rowOff>
    </xdr:from>
    <xdr:to>
      <xdr:col>11</xdr:col>
      <xdr:colOff>31750</xdr:colOff>
      <xdr:row>85</xdr:row>
      <xdr:rowOff>119661</xdr:rowOff>
    </xdr:to>
    <xdr:cxnSp macro="">
      <xdr:nvCxnSpPr>
        <xdr:cNvPr id="202" name="直線コネクタ 201"/>
        <xdr:cNvCxnSpPr/>
      </xdr:nvCxnSpPr>
      <xdr:spPr>
        <a:xfrm>
          <a:off x="1447800" y="14662477"/>
          <a:ext cx="8890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52242</xdr:rowOff>
    </xdr:from>
    <xdr:to>
      <xdr:col>23</xdr:col>
      <xdr:colOff>184150</xdr:colOff>
      <xdr:row>86</xdr:row>
      <xdr:rowOff>153842</xdr:rowOff>
    </xdr:to>
    <xdr:sp macro="" textlink="">
      <xdr:nvSpPr>
        <xdr:cNvPr id="212" name="楕円 211"/>
        <xdr:cNvSpPr/>
      </xdr:nvSpPr>
      <xdr:spPr>
        <a:xfrm>
          <a:off x="4902200" y="147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24319</xdr:rowOff>
    </xdr:from>
    <xdr:ext cx="762000" cy="259045"/>
    <xdr:sp macro="" textlink="">
      <xdr:nvSpPr>
        <xdr:cNvPr id="213" name="人件費・物件費等の状況該当値テキスト"/>
        <xdr:cNvSpPr txBox="1"/>
      </xdr:nvSpPr>
      <xdr:spPr>
        <a:xfrm>
          <a:off x="5041900" y="1476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148592</xdr:rowOff>
    </xdr:from>
    <xdr:to>
      <xdr:col>19</xdr:col>
      <xdr:colOff>184150</xdr:colOff>
      <xdr:row>86</xdr:row>
      <xdr:rowOff>78742</xdr:rowOff>
    </xdr:to>
    <xdr:sp macro="" textlink="">
      <xdr:nvSpPr>
        <xdr:cNvPr id="214" name="楕円 213"/>
        <xdr:cNvSpPr/>
      </xdr:nvSpPr>
      <xdr:spPr>
        <a:xfrm>
          <a:off x="4064000" y="147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63519</xdr:rowOff>
    </xdr:from>
    <xdr:ext cx="736600" cy="259045"/>
    <xdr:sp macro="" textlink="">
      <xdr:nvSpPr>
        <xdr:cNvPr id="215" name="テキスト ボックス 214"/>
        <xdr:cNvSpPr txBox="1"/>
      </xdr:nvSpPr>
      <xdr:spPr>
        <a:xfrm>
          <a:off x="3733800" y="1480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120856</xdr:rowOff>
    </xdr:from>
    <xdr:to>
      <xdr:col>15</xdr:col>
      <xdr:colOff>133350</xdr:colOff>
      <xdr:row>86</xdr:row>
      <xdr:rowOff>51006</xdr:rowOff>
    </xdr:to>
    <xdr:sp macro="" textlink="">
      <xdr:nvSpPr>
        <xdr:cNvPr id="216" name="楕円 215"/>
        <xdr:cNvSpPr/>
      </xdr:nvSpPr>
      <xdr:spPr>
        <a:xfrm>
          <a:off x="3175000" y="146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35783</xdr:rowOff>
    </xdr:from>
    <xdr:ext cx="762000" cy="259045"/>
    <xdr:sp macro="" textlink="">
      <xdr:nvSpPr>
        <xdr:cNvPr id="217" name="テキスト ボックス 216"/>
        <xdr:cNvSpPr txBox="1"/>
      </xdr:nvSpPr>
      <xdr:spPr>
        <a:xfrm>
          <a:off x="2844800" y="1478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68861</xdr:rowOff>
    </xdr:from>
    <xdr:to>
      <xdr:col>11</xdr:col>
      <xdr:colOff>82550</xdr:colOff>
      <xdr:row>85</xdr:row>
      <xdr:rowOff>170461</xdr:rowOff>
    </xdr:to>
    <xdr:sp macro="" textlink="">
      <xdr:nvSpPr>
        <xdr:cNvPr id="218" name="楕円 217"/>
        <xdr:cNvSpPr/>
      </xdr:nvSpPr>
      <xdr:spPr>
        <a:xfrm>
          <a:off x="2286000" y="146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155238</xdr:rowOff>
    </xdr:from>
    <xdr:ext cx="762000" cy="259045"/>
    <xdr:sp macro="" textlink="">
      <xdr:nvSpPr>
        <xdr:cNvPr id="219" name="テキスト ボックス 218"/>
        <xdr:cNvSpPr txBox="1"/>
      </xdr:nvSpPr>
      <xdr:spPr>
        <a:xfrm>
          <a:off x="1955800" y="1472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38427</xdr:rowOff>
    </xdr:from>
    <xdr:to>
      <xdr:col>7</xdr:col>
      <xdr:colOff>31750</xdr:colOff>
      <xdr:row>85</xdr:row>
      <xdr:rowOff>140027</xdr:rowOff>
    </xdr:to>
    <xdr:sp macro="" textlink="">
      <xdr:nvSpPr>
        <xdr:cNvPr id="220" name="楕円 219"/>
        <xdr:cNvSpPr/>
      </xdr:nvSpPr>
      <xdr:spPr>
        <a:xfrm>
          <a:off x="1397000" y="146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124804</xdr:rowOff>
    </xdr:from>
    <xdr:ext cx="762000" cy="259045"/>
    <xdr:sp macro="" textlink="">
      <xdr:nvSpPr>
        <xdr:cNvPr id="221" name="テキスト ボックス 220"/>
        <xdr:cNvSpPr txBox="1"/>
      </xdr:nvSpPr>
      <xdr:spPr>
        <a:xfrm>
          <a:off x="1066800" y="1469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広域消防組合の解散に伴う消防職員の追加等により、類団平均を上回っている。今後は、職能と成果を重視する給与体系への移行を図るとともに、昇進・昇給の適正化を図っていく。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114905</xdr:rowOff>
    </xdr:to>
    <xdr:cxnSp macro="">
      <xdr:nvCxnSpPr>
        <xdr:cNvPr id="257" name="直線コネクタ 256"/>
        <xdr:cNvCxnSpPr/>
      </xdr:nvCxnSpPr>
      <xdr:spPr>
        <a:xfrm flipV="1">
          <a:off x="16179800" y="151910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114905</xdr:rowOff>
    </xdr:to>
    <xdr:cxnSp macro="">
      <xdr:nvCxnSpPr>
        <xdr:cNvPr id="260" name="直線コネクタ 259"/>
        <xdr:cNvCxnSpPr/>
      </xdr:nvCxnSpPr>
      <xdr:spPr>
        <a:xfrm>
          <a:off x="15290800" y="151795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3" name="直線コネクタ 262"/>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137886</xdr:rowOff>
    </xdr:to>
    <xdr:cxnSp macro="">
      <xdr:nvCxnSpPr>
        <xdr:cNvPr id="266" name="直線コネクタ 265"/>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8" name="楕円 277"/>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79" name="テキスト ボックス 278"/>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0" name="楕円 279"/>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1" name="テキスト ボックス 280"/>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4" name="楕円 283"/>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5" name="テキスト ボックス 284"/>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本市は、本土地域及び飛地・離島地域による新設合併のため、各支所にもある程度の職員配置が必要なこと、また、平成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40277</xdr:rowOff>
    </xdr:from>
    <xdr:to>
      <xdr:col>81</xdr:col>
      <xdr:colOff>44450</xdr:colOff>
      <xdr:row>65</xdr:row>
      <xdr:rowOff>50619</xdr:rowOff>
    </xdr:to>
    <xdr:cxnSp macro="">
      <xdr:nvCxnSpPr>
        <xdr:cNvPr id="322" name="直線コネクタ 321"/>
        <xdr:cNvCxnSpPr/>
      </xdr:nvCxnSpPr>
      <xdr:spPr>
        <a:xfrm flipV="1">
          <a:off x="16179800" y="1118452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23041</xdr:rowOff>
    </xdr:from>
    <xdr:to>
      <xdr:col>77</xdr:col>
      <xdr:colOff>44450</xdr:colOff>
      <xdr:row>65</xdr:row>
      <xdr:rowOff>50619</xdr:rowOff>
    </xdr:to>
    <xdr:cxnSp macro="">
      <xdr:nvCxnSpPr>
        <xdr:cNvPr id="325" name="直線コネクタ 324"/>
        <xdr:cNvCxnSpPr/>
      </xdr:nvCxnSpPr>
      <xdr:spPr>
        <a:xfrm>
          <a:off x="15290800" y="111672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23041</xdr:rowOff>
    </xdr:from>
    <xdr:to>
      <xdr:col>72</xdr:col>
      <xdr:colOff>203200</xdr:colOff>
      <xdr:row>65</xdr:row>
      <xdr:rowOff>35681</xdr:rowOff>
    </xdr:to>
    <xdr:cxnSp macro="">
      <xdr:nvCxnSpPr>
        <xdr:cNvPr id="328" name="直線コネクタ 327"/>
        <xdr:cNvCxnSpPr/>
      </xdr:nvCxnSpPr>
      <xdr:spPr>
        <a:xfrm flipV="1">
          <a:off x="14401800" y="1116729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20744</xdr:rowOff>
    </xdr:from>
    <xdr:to>
      <xdr:col>68</xdr:col>
      <xdr:colOff>152400</xdr:colOff>
      <xdr:row>65</xdr:row>
      <xdr:rowOff>35681</xdr:rowOff>
    </xdr:to>
    <xdr:cxnSp macro="">
      <xdr:nvCxnSpPr>
        <xdr:cNvPr id="331" name="直線コネクタ 330"/>
        <xdr:cNvCxnSpPr/>
      </xdr:nvCxnSpPr>
      <xdr:spPr>
        <a:xfrm>
          <a:off x="13512800" y="111649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160927</xdr:rowOff>
    </xdr:from>
    <xdr:to>
      <xdr:col>81</xdr:col>
      <xdr:colOff>95250</xdr:colOff>
      <xdr:row>65</xdr:row>
      <xdr:rowOff>91077</xdr:rowOff>
    </xdr:to>
    <xdr:sp macro="" textlink="">
      <xdr:nvSpPr>
        <xdr:cNvPr id="341" name="楕円 340"/>
        <xdr:cNvSpPr/>
      </xdr:nvSpPr>
      <xdr:spPr>
        <a:xfrm>
          <a:off x="169672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133004</xdr:rowOff>
    </xdr:from>
    <xdr:ext cx="762000" cy="259045"/>
    <xdr:sp macro="" textlink="">
      <xdr:nvSpPr>
        <xdr:cNvPr id="342" name="定員管理の状況該当値テキスト"/>
        <xdr:cNvSpPr txBox="1"/>
      </xdr:nvSpPr>
      <xdr:spPr>
        <a:xfrm>
          <a:off x="17106900" y="111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171269</xdr:rowOff>
    </xdr:from>
    <xdr:to>
      <xdr:col>77</xdr:col>
      <xdr:colOff>95250</xdr:colOff>
      <xdr:row>65</xdr:row>
      <xdr:rowOff>101419</xdr:rowOff>
    </xdr:to>
    <xdr:sp macro="" textlink="">
      <xdr:nvSpPr>
        <xdr:cNvPr id="343" name="楕円 342"/>
        <xdr:cNvSpPr/>
      </xdr:nvSpPr>
      <xdr:spPr>
        <a:xfrm>
          <a:off x="16129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86196</xdr:rowOff>
    </xdr:from>
    <xdr:ext cx="736600" cy="259045"/>
    <xdr:sp macro="" textlink="">
      <xdr:nvSpPr>
        <xdr:cNvPr id="344" name="テキスト ボックス 343"/>
        <xdr:cNvSpPr txBox="1"/>
      </xdr:nvSpPr>
      <xdr:spPr>
        <a:xfrm>
          <a:off x="15798800" y="1123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143691</xdr:rowOff>
    </xdr:from>
    <xdr:to>
      <xdr:col>73</xdr:col>
      <xdr:colOff>44450</xdr:colOff>
      <xdr:row>65</xdr:row>
      <xdr:rowOff>73841</xdr:rowOff>
    </xdr:to>
    <xdr:sp macro="" textlink="">
      <xdr:nvSpPr>
        <xdr:cNvPr id="345" name="楕円 344"/>
        <xdr:cNvSpPr/>
      </xdr:nvSpPr>
      <xdr:spPr>
        <a:xfrm>
          <a:off x="15240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58618</xdr:rowOff>
    </xdr:from>
    <xdr:ext cx="762000" cy="259045"/>
    <xdr:sp macro="" textlink="">
      <xdr:nvSpPr>
        <xdr:cNvPr id="346" name="テキスト ボックス 345"/>
        <xdr:cNvSpPr txBox="1"/>
      </xdr:nvSpPr>
      <xdr:spPr>
        <a:xfrm>
          <a:off x="14909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156331</xdr:rowOff>
    </xdr:from>
    <xdr:to>
      <xdr:col>68</xdr:col>
      <xdr:colOff>203200</xdr:colOff>
      <xdr:row>65</xdr:row>
      <xdr:rowOff>86481</xdr:rowOff>
    </xdr:to>
    <xdr:sp macro="" textlink="">
      <xdr:nvSpPr>
        <xdr:cNvPr id="347" name="楕円 346"/>
        <xdr:cNvSpPr/>
      </xdr:nvSpPr>
      <xdr:spPr>
        <a:xfrm>
          <a:off x="14351000" y="111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71258</xdr:rowOff>
    </xdr:from>
    <xdr:ext cx="762000" cy="259045"/>
    <xdr:sp macro="" textlink="">
      <xdr:nvSpPr>
        <xdr:cNvPr id="348" name="テキスト ボックス 347"/>
        <xdr:cNvSpPr txBox="1"/>
      </xdr:nvSpPr>
      <xdr:spPr>
        <a:xfrm>
          <a:off x="14020800" y="112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141394</xdr:rowOff>
    </xdr:from>
    <xdr:to>
      <xdr:col>64</xdr:col>
      <xdr:colOff>152400</xdr:colOff>
      <xdr:row>65</xdr:row>
      <xdr:rowOff>71544</xdr:rowOff>
    </xdr:to>
    <xdr:sp macro="" textlink="">
      <xdr:nvSpPr>
        <xdr:cNvPr id="349" name="楕円 348"/>
        <xdr:cNvSpPr/>
      </xdr:nvSpPr>
      <xdr:spPr>
        <a:xfrm>
          <a:off x="13462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56321</xdr:rowOff>
    </xdr:from>
    <xdr:ext cx="762000" cy="259045"/>
    <xdr:sp macro="" textlink="">
      <xdr:nvSpPr>
        <xdr:cNvPr id="350" name="テキスト ボックス 349"/>
        <xdr:cNvSpPr txBox="1"/>
      </xdr:nvSpPr>
      <xdr:spPr>
        <a:xfrm>
          <a:off x="13131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小中学校の耐震化等近年の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82338</xdr:rowOff>
    </xdr:from>
    <xdr:to>
      <xdr:col>81</xdr:col>
      <xdr:colOff>44450</xdr:colOff>
      <xdr:row>37</xdr:row>
      <xdr:rowOff>84349</xdr:rowOff>
    </xdr:to>
    <xdr:cxnSp macro="">
      <xdr:nvCxnSpPr>
        <xdr:cNvPr id="384" name="直線コネクタ 383"/>
        <xdr:cNvCxnSpPr/>
      </xdr:nvCxnSpPr>
      <xdr:spPr>
        <a:xfrm>
          <a:off x="16179800" y="642598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80328</xdr:rowOff>
    </xdr:from>
    <xdr:to>
      <xdr:col>77</xdr:col>
      <xdr:colOff>44450</xdr:colOff>
      <xdr:row>37</xdr:row>
      <xdr:rowOff>82338</xdr:rowOff>
    </xdr:to>
    <xdr:cxnSp macro="">
      <xdr:nvCxnSpPr>
        <xdr:cNvPr id="387" name="直線コネクタ 386"/>
        <xdr:cNvCxnSpPr/>
      </xdr:nvCxnSpPr>
      <xdr:spPr>
        <a:xfrm>
          <a:off x="15290800" y="642397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80328</xdr:rowOff>
    </xdr:to>
    <xdr:cxnSp macro="">
      <xdr:nvCxnSpPr>
        <xdr:cNvPr id="390" name="直線コネクタ 389"/>
        <xdr:cNvCxnSpPr/>
      </xdr:nvCxnSpPr>
      <xdr:spPr>
        <a:xfrm>
          <a:off x="14401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80328</xdr:rowOff>
    </xdr:to>
    <xdr:cxnSp macro="">
      <xdr:nvCxnSpPr>
        <xdr:cNvPr id="393" name="直線コネクタ 392"/>
        <xdr:cNvCxnSpPr/>
      </xdr:nvCxnSpPr>
      <xdr:spPr>
        <a:xfrm>
          <a:off x="13512800" y="64139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3" name="楕円 402"/>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4"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31538</xdr:rowOff>
    </xdr:from>
    <xdr:to>
      <xdr:col>77</xdr:col>
      <xdr:colOff>95250</xdr:colOff>
      <xdr:row>37</xdr:row>
      <xdr:rowOff>133138</xdr:rowOff>
    </xdr:to>
    <xdr:sp macro="" textlink="">
      <xdr:nvSpPr>
        <xdr:cNvPr id="405" name="楕円 404"/>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117915</xdr:rowOff>
    </xdr:from>
    <xdr:ext cx="736600" cy="259045"/>
    <xdr:sp macro="" textlink="">
      <xdr:nvSpPr>
        <xdr:cNvPr id="406" name="テキスト ボックス 405"/>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9" name="楕円 408"/>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0" name="テキスト ボックス 409"/>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1" name="楕円 410"/>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12" name="テキスト ボックス 411"/>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新規発行地方債の抑制や、職員数の削減に伴う退職手当負担見込額の減、一部事務組合の地方債現在高の減少等の効果により改善している。今後、大型事業の実施により増加傾向の見込みであるため、引き続き公債費の抑制を図り、率の動向を注視しながら財政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15167</xdr:rowOff>
    </xdr:from>
    <xdr:to>
      <xdr:col>81</xdr:col>
      <xdr:colOff>44450</xdr:colOff>
      <xdr:row>15</xdr:row>
      <xdr:rowOff>15512</xdr:rowOff>
    </xdr:to>
    <xdr:cxnSp macro="">
      <xdr:nvCxnSpPr>
        <xdr:cNvPr id="448" name="直線コネクタ 447"/>
        <xdr:cNvCxnSpPr/>
      </xdr:nvCxnSpPr>
      <xdr:spPr>
        <a:xfrm flipV="1">
          <a:off x="16179800" y="2586917"/>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15512</xdr:rowOff>
    </xdr:from>
    <xdr:to>
      <xdr:col>77</xdr:col>
      <xdr:colOff>44450</xdr:colOff>
      <xdr:row>15</xdr:row>
      <xdr:rowOff>22751</xdr:rowOff>
    </xdr:to>
    <xdr:cxnSp macro="">
      <xdr:nvCxnSpPr>
        <xdr:cNvPr id="451" name="直線コネクタ 450"/>
        <xdr:cNvCxnSpPr/>
      </xdr:nvCxnSpPr>
      <xdr:spPr>
        <a:xfrm flipV="1">
          <a:off x="15290800" y="25872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18615</xdr:rowOff>
    </xdr:from>
    <xdr:to>
      <xdr:col>72</xdr:col>
      <xdr:colOff>203200</xdr:colOff>
      <xdr:row>15</xdr:row>
      <xdr:rowOff>22751</xdr:rowOff>
    </xdr:to>
    <xdr:cxnSp macro="">
      <xdr:nvCxnSpPr>
        <xdr:cNvPr id="454" name="直線コネクタ 453"/>
        <xdr:cNvCxnSpPr/>
      </xdr:nvCxnSpPr>
      <xdr:spPr>
        <a:xfrm>
          <a:off x="14401800" y="259036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18615</xdr:rowOff>
    </xdr:from>
    <xdr:to>
      <xdr:col>68</xdr:col>
      <xdr:colOff>152400</xdr:colOff>
      <xdr:row>15</xdr:row>
      <xdr:rowOff>44468</xdr:rowOff>
    </xdr:to>
    <xdr:cxnSp macro="">
      <xdr:nvCxnSpPr>
        <xdr:cNvPr id="457" name="直線コネクタ 456"/>
        <xdr:cNvCxnSpPr/>
      </xdr:nvCxnSpPr>
      <xdr:spPr>
        <a:xfrm flipV="1">
          <a:off x="13512800" y="259036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135817</xdr:rowOff>
    </xdr:from>
    <xdr:to>
      <xdr:col>81</xdr:col>
      <xdr:colOff>95250</xdr:colOff>
      <xdr:row>15</xdr:row>
      <xdr:rowOff>65967</xdr:rowOff>
    </xdr:to>
    <xdr:sp macro="" textlink="">
      <xdr:nvSpPr>
        <xdr:cNvPr id="467" name="楕円 466"/>
        <xdr:cNvSpPr/>
      </xdr:nvSpPr>
      <xdr:spPr>
        <a:xfrm>
          <a:off x="16967200" y="25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107894</xdr:rowOff>
    </xdr:from>
    <xdr:ext cx="762000" cy="259045"/>
    <xdr:sp macro="" textlink="">
      <xdr:nvSpPr>
        <xdr:cNvPr id="468" name="将来負担の状況該当値テキスト"/>
        <xdr:cNvSpPr txBox="1"/>
      </xdr:nvSpPr>
      <xdr:spPr>
        <a:xfrm>
          <a:off x="17106900" y="250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136162</xdr:rowOff>
    </xdr:from>
    <xdr:to>
      <xdr:col>77</xdr:col>
      <xdr:colOff>95250</xdr:colOff>
      <xdr:row>15</xdr:row>
      <xdr:rowOff>66312</xdr:rowOff>
    </xdr:to>
    <xdr:sp macro="" textlink="">
      <xdr:nvSpPr>
        <xdr:cNvPr id="469" name="楕円 468"/>
        <xdr:cNvSpPr/>
      </xdr:nvSpPr>
      <xdr:spPr>
        <a:xfrm>
          <a:off x="16129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51089</xdr:rowOff>
    </xdr:from>
    <xdr:ext cx="736600" cy="259045"/>
    <xdr:sp macro="" textlink="">
      <xdr:nvSpPr>
        <xdr:cNvPr id="470" name="テキスト ボックス 469"/>
        <xdr:cNvSpPr txBox="1"/>
      </xdr:nvSpPr>
      <xdr:spPr>
        <a:xfrm>
          <a:off x="15798800" y="262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143401</xdr:rowOff>
    </xdr:from>
    <xdr:to>
      <xdr:col>73</xdr:col>
      <xdr:colOff>44450</xdr:colOff>
      <xdr:row>15</xdr:row>
      <xdr:rowOff>73551</xdr:rowOff>
    </xdr:to>
    <xdr:sp macro="" textlink="">
      <xdr:nvSpPr>
        <xdr:cNvPr id="471" name="楕円 470"/>
        <xdr:cNvSpPr/>
      </xdr:nvSpPr>
      <xdr:spPr>
        <a:xfrm>
          <a:off x="15240000" y="25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58328</xdr:rowOff>
    </xdr:from>
    <xdr:ext cx="762000" cy="259045"/>
    <xdr:sp macro="" textlink="">
      <xdr:nvSpPr>
        <xdr:cNvPr id="472" name="テキスト ボックス 471"/>
        <xdr:cNvSpPr txBox="1"/>
      </xdr:nvSpPr>
      <xdr:spPr>
        <a:xfrm>
          <a:off x="14909800" y="263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139265</xdr:rowOff>
    </xdr:from>
    <xdr:to>
      <xdr:col>68</xdr:col>
      <xdr:colOff>203200</xdr:colOff>
      <xdr:row>15</xdr:row>
      <xdr:rowOff>69415</xdr:rowOff>
    </xdr:to>
    <xdr:sp macro="" textlink="">
      <xdr:nvSpPr>
        <xdr:cNvPr id="473" name="楕円 472"/>
        <xdr:cNvSpPr/>
      </xdr:nvSpPr>
      <xdr:spPr>
        <a:xfrm>
          <a:off x="14351000" y="25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54192</xdr:rowOff>
    </xdr:from>
    <xdr:ext cx="762000" cy="259045"/>
    <xdr:sp macro="" textlink="">
      <xdr:nvSpPr>
        <xdr:cNvPr id="474" name="テキスト ボックス 473"/>
        <xdr:cNvSpPr txBox="1"/>
      </xdr:nvSpPr>
      <xdr:spPr>
        <a:xfrm>
          <a:off x="14020800" y="262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165118</xdr:rowOff>
    </xdr:from>
    <xdr:to>
      <xdr:col>64</xdr:col>
      <xdr:colOff>152400</xdr:colOff>
      <xdr:row>15</xdr:row>
      <xdr:rowOff>95268</xdr:rowOff>
    </xdr:to>
    <xdr:sp macro="" textlink="">
      <xdr:nvSpPr>
        <xdr:cNvPr id="475" name="楕円 474"/>
        <xdr:cNvSpPr/>
      </xdr:nvSpPr>
      <xdr:spPr>
        <a:xfrm>
          <a:off x="13462000" y="25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80045</xdr:rowOff>
    </xdr:from>
    <xdr:ext cx="762000" cy="259045"/>
    <xdr:sp macro="" textlink="">
      <xdr:nvSpPr>
        <xdr:cNvPr id="476" name="テキスト ボックス 475"/>
        <xdr:cNvSpPr txBox="1"/>
      </xdr:nvSpPr>
      <xdr:spPr>
        <a:xfrm>
          <a:off x="13131800" y="265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定員適正化計画に基づき職員数の削減に加え、時間外勤務手当の削減、各種委員、嘱託職員数の見直しなど経常的な人件費の抑制を継続的に取り組んできているが、類似団体の平均を上回っている。今後も継続して職員数や各種手当の削減を計画的に目指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143002</xdr:rowOff>
    </xdr:to>
    <xdr:cxnSp macro="">
      <xdr:nvCxnSpPr>
        <xdr:cNvPr id="64" name="直線コネクタ 63"/>
        <xdr:cNvCxnSpPr/>
      </xdr:nvCxnSpPr>
      <xdr:spPr>
        <a:xfrm>
          <a:off x="3987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xdr:cNvCxnSpPr/>
      </xdr:nvCxnSpPr>
      <xdr:spPr>
        <a:xfrm flipV="1">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106426</xdr:rowOff>
    </xdr:to>
    <xdr:cxnSp macro="">
      <xdr:nvCxnSpPr>
        <xdr:cNvPr id="70" name="直線コネクタ 69"/>
        <xdr:cNvCxnSpPr/>
      </xdr:nvCxnSpPr>
      <xdr:spPr>
        <a:xfrm>
          <a:off x="2209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106426</xdr:rowOff>
    </xdr:to>
    <xdr:cxnSp macro="">
      <xdr:nvCxnSpPr>
        <xdr:cNvPr id="73" name="直線コネクタ 72"/>
        <xdr:cNvCxnSpPr/>
      </xdr:nvCxnSpPr>
      <xdr:spPr>
        <a:xfrm flipV="1">
          <a:off x="1320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需要費の削減や一部の委託料の圧縮などにより減少はしたが、</a:t>
          </a:r>
          <a:r>
            <a:rPr lang="ja-JP" altLang="ja-JP" sz="1100" b="0" i="0" baseline="0">
              <a:solidFill>
                <a:schemeClr val="dk1"/>
              </a:solidFill>
              <a:effectLst/>
              <a:latin typeface="+mn-lt"/>
              <a:ea typeface="+mn-ea"/>
              <a:cs typeface="+mn-cs"/>
            </a:rPr>
            <a:t>職員の定員適正化を進めている中で、臨時・パート雇用が続いていること、各種機器の保守点検業務や公共施設等の維持管理業務などに多額の費用を要しているため、</a:t>
          </a:r>
          <a:r>
            <a:rPr kumimoji="1" lang="ja-JP" altLang="ja-JP" sz="1100">
              <a:solidFill>
                <a:schemeClr val="dk1"/>
              </a:solidFill>
              <a:effectLst/>
              <a:latin typeface="+mn-lt"/>
              <a:ea typeface="+mn-ea"/>
              <a:cs typeface="+mn-cs"/>
            </a:rPr>
            <a:t>職員の定員適正化と照らし合わせながら臨時・パートの雇用や経常的な維持管理経費など総合的なバランスを維持しつつ、必要最小限の経費に努める。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16</xdr:row>
      <xdr:rowOff>143329</xdr:rowOff>
    </xdr:to>
    <xdr:cxnSp macro="">
      <xdr:nvCxnSpPr>
        <xdr:cNvPr id="127" name="直線コネクタ 126"/>
        <xdr:cNvCxnSpPr/>
      </xdr:nvCxnSpPr>
      <xdr:spPr>
        <a:xfrm>
          <a:off x="15671800" y="2886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91621</xdr:rowOff>
    </xdr:to>
    <xdr:cxnSp macro="">
      <xdr:nvCxnSpPr>
        <xdr:cNvPr id="130" name="直線コネクタ 129"/>
        <xdr:cNvCxnSpPr/>
      </xdr:nvCxnSpPr>
      <xdr:spPr>
        <a:xfrm flipV="1">
          <a:off x="14782800" y="2886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102507</xdr:rowOff>
    </xdr:to>
    <xdr:cxnSp macro="">
      <xdr:nvCxnSpPr>
        <xdr:cNvPr id="133" name="直線コネクタ 132"/>
        <xdr:cNvCxnSpPr/>
      </xdr:nvCxnSpPr>
      <xdr:spPr>
        <a:xfrm flipV="1">
          <a:off x="13893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102507</xdr:rowOff>
    </xdr:to>
    <xdr:cxnSp macro="">
      <xdr:nvCxnSpPr>
        <xdr:cNvPr id="136" name="直線コネクタ 135"/>
        <xdr:cNvCxnSpPr/>
      </xdr:nvCxnSpPr>
      <xdr:spPr>
        <a:xfrm>
          <a:off x="13004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0" name="楕円 149"/>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1" name="テキスト ボックス 150"/>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県内でも生活保護率は高い水準にある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生活保護受給者に対しての後発医薬品の使用推進や生活困窮者への就労相談、就労支援などのサポート体制の充実による成果で生活保護受給者比率は低下している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未だ</a:t>
          </a:r>
          <a:r>
            <a:rPr lang="ja-JP" altLang="ja-JP" sz="1100" b="0" i="0" baseline="0">
              <a:solidFill>
                <a:schemeClr val="dk1"/>
              </a:solidFill>
              <a:effectLst/>
              <a:latin typeface="+mn-lt"/>
              <a:ea typeface="+mn-ea"/>
              <a:cs typeface="+mn-cs"/>
            </a:rPr>
            <a:t>他自治体に比べ生活保護受給者比率が高い現状にあるため、原因分析や保護者に対する支援、資格審査等の適正化により抑制を図る。</a:t>
          </a:r>
          <a:r>
            <a:rPr lang="ja-JP" altLang="en-US" sz="1100" b="0" i="0" baseline="0">
              <a:solidFill>
                <a:schemeClr val="dk1"/>
              </a:solidFill>
              <a:effectLst/>
              <a:latin typeface="+mn-lt"/>
              <a:ea typeface="+mn-ea"/>
              <a:cs typeface="+mn-cs"/>
            </a:rPr>
            <a:t>また、障害者等の自立支援に関しても事業所の設立により多様なサービスの提供に伴って給付費等の増加が今後見込まれる。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154215</xdr:rowOff>
    </xdr:to>
    <xdr:cxnSp macro="">
      <xdr:nvCxnSpPr>
        <xdr:cNvPr id="190" name="直線コネクタ 189"/>
        <xdr:cNvCxnSpPr/>
      </xdr:nvCxnSpPr>
      <xdr:spPr>
        <a:xfrm>
          <a:off x="3987800" y="9744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143328</xdr:rowOff>
    </xdr:to>
    <xdr:cxnSp macro="">
      <xdr:nvCxnSpPr>
        <xdr:cNvPr id="193" name="直線コネクタ 192"/>
        <xdr:cNvCxnSpPr/>
      </xdr:nvCxnSpPr>
      <xdr:spPr>
        <a:xfrm>
          <a:off x="3098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6" name="直線コネクタ 195"/>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121557</xdr:rowOff>
    </xdr:to>
    <xdr:cxnSp macro="">
      <xdr:nvCxnSpPr>
        <xdr:cNvPr id="199" name="直線コネクタ 198"/>
        <xdr:cNvCxnSpPr/>
      </xdr:nvCxnSpPr>
      <xdr:spPr>
        <a:xfrm flipV="1">
          <a:off x="1320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9" name="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7" name="楕円 216"/>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8" name="テキスト ボックス 217"/>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類似団体平均を下回りほぼ同水準で推移しているが、</a:t>
          </a:r>
          <a:r>
            <a:rPr kumimoji="1" lang="ja-JP" altLang="en-US" sz="1200">
              <a:solidFill>
                <a:schemeClr val="dk1"/>
              </a:solidFill>
              <a:effectLst/>
              <a:latin typeface="+mn-lt"/>
              <a:ea typeface="+mn-ea"/>
              <a:cs typeface="+mn-cs"/>
            </a:rPr>
            <a:t>簡易水道の統合による繰出金が大幅に減少したことや、各種基金への積立金、保育所の整備事業に係る経費が減少している</a:t>
          </a:r>
          <a:r>
            <a:rPr kumimoji="1" lang="ja-JP" altLang="ja-JP" sz="1200">
              <a:solidFill>
                <a:schemeClr val="dk1"/>
              </a:solidFill>
              <a:effectLst/>
              <a:latin typeface="+mn-lt"/>
              <a:ea typeface="+mn-ea"/>
              <a:cs typeface="+mn-cs"/>
            </a:rPr>
            <a:t>。引き続き料金の適正化や維持管理経費の削減等、経営基盤の安定化を図り、普通会計の負担を減らしていくよう努める。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164556</xdr:rowOff>
    </xdr:to>
    <xdr:cxnSp macro="">
      <xdr:nvCxnSpPr>
        <xdr:cNvPr id="253" name="直線コネクタ 252"/>
        <xdr:cNvCxnSpPr/>
      </xdr:nvCxnSpPr>
      <xdr:spPr>
        <a:xfrm flipV="1">
          <a:off x="15671800" y="948980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164556</xdr:rowOff>
    </xdr:to>
    <xdr:cxnSp macro="">
      <xdr:nvCxnSpPr>
        <xdr:cNvPr id="256" name="直線コネクタ 255"/>
        <xdr:cNvCxnSpPr/>
      </xdr:nvCxnSpPr>
      <xdr:spPr>
        <a:xfrm>
          <a:off x="14782800" y="95159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86178</xdr:rowOff>
    </xdr:to>
    <xdr:cxnSp macro="">
      <xdr:nvCxnSpPr>
        <xdr:cNvPr id="259" name="直線コネクタ 258"/>
        <xdr:cNvCxnSpPr/>
      </xdr:nvCxnSpPr>
      <xdr:spPr>
        <a:xfrm>
          <a:off x="13893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86178</xdr:rowOff>
    </xdr:to>
    <xdr:cxnSp macro="">
      <xdr:nvCxnSpPr>
        <xdr:cNvPr id="262" name="直線コネクタ 261"/>
        <xdr:cNvCxnSpPr/>
      </xdr:nvCxnSpPr>
      <xdr:spPr>
        <a:xfrm flipV="1">
          <a:off x="13004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9253</xdr:rowOff>
    </xdr:from>
    <xdr:to>
      <xdr:col>82</xdr:col>
      <xdr:colOff>158750</xdr:colOff>
      <xdr:row>55</xdr:row>
      <xdr:rowOff>110853</xdr:rowOff>
    </xdr:to>
    <xdr:sp macro="" textlink="">
      <xdr:nvSpPr>
        <xdr:cNvPr id="272" name="楕円 271"/>
        <xdr:cNvSpPr/>
      </xdr:nvSpPr>
      <xdr:spPr>
        <a:xfrm>
          <a:off x="164592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25780</xdr:rowOff>
    </xdr:from>
    <xdr:ext cx="762000" cy="259045"/>
    <xdr:sp macro="" textlink="">
      <xdr:nvSpPr>
        <xdr:cNvPr id="273" name="その他該当値テキスト"/>
        <xdr:cNvSpPr txBox="1"/>
      </xdr:nvSpPr>
      <xdr:spPr>
        <a:xfrm>
          <a:off x="16598900" y="92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4" name="楕円 273"/>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5" name="テキスト ボックス 274"/>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8" name="楕円 277"/>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9" name="テキスト ボックス 278"/>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0" name="楕円 279"/>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1" name="テキスト ボックス 280"/>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多額である</a:t>
          </a:r>
          <a:r>
            <a:rPr kumimoji="1" lang="ja-JP" altLang="ja-JP" sz="1100">
              <a:solidFill>
                <a:schemeClr val="dk1"/>
              </a:solidFill>
              <a:effectLst/>
              <a:latin typeface="+mn-lt"/>
              <a:ea typeface="+mn-ea"/>
              <a:cs typeface="+mn-cs"/>
            </a:rPr>
            <a:t>一部事務組合への負担金</a:t>
          </a:r>
          <a:r>
            <a:rPr kumimoji="1" lang="ja-JP" altLang="en-US" sz="1100">
              <a:solidFill>
                <a:schemeClr val="dk1"/>
              </a:solidFill>
              <a:effectLst/>
              <a:latin typeface="+mn-lt"/>
              <a:ea typeface="+mn-ea"/>
              <a:cs typeface="+mn-cs"/>
            </a:rPr>
            <a:t>は若干減少したが</a:t>
          </a:r>
          <a:r>
            <a:rPr kumimoji="1" lang="ja-JP" altLang="ja-JP" sz="1100">
              <a:solidFill>
                <a:schemeClr val="dk1"/>
              </a:solidFill>
              <a:effectLst/>
              <a:latin typeface="+mn-lt"/>
              <a:ea typeface="+mn-ea"/>
              <a:cs typeface="+mn-cs"/>
            </a:rPr>
            <a:t>、平成２７年度から保育所等保護者負担金の見直しを行い、保育所に入所する第２子以降を無料としたことで、保育所に預ける乳幼児が大幅に増加し、補助費が拡大した。</a:t>
          </a:r>
          <a:r>
            <a:rPr kumimoji="1" lang="ja-JP" altLang="en-US" sz="1100">
              <a:solidFill>
                <a:schemeClr val="dk1"/>
              </a:solidFill>
              <a:effectLst/>
              <a:latin typeface="+mn-lt"/>
              <a:ea typeface="+mn-ea"/>
              <a:cs typeface="+mn-cs"/>
            </a:rPr>
            <a:t>また、認定こども園が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園増加したことや簡易水道の統合による水道事業に対する補助金も増加した。やむを得ない事情があるとはいえ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優先度を勘案しながら補助金等の見直しを進めるとともに、適正かつ効果的な補助金の交付に努める。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115570</xdr:rowOff>
    </xdr:to>
    <xdr:cxnSp macro="">
      <xdr:nvCxnSpPr>
        <xdr:cNvPr id="311" name="直線コネクタ 310"/>
        <xdr:cNvCxnSpPr/>
      </xdr:nvCxnSpPr>
      <xdr:spPr>
        <a:xfrm>
          <a:off x="15671800" y="6381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124714</xdr:rowOff>
    </xdr:to>
    <xdr:cxnSp macro="">
      <xdr:nvCxnSpPr>
        <xdr:cNvPr id="314" name="直線コネクタ 313"/>
        <xdr:cNvCxnSpPr/>
      </xdr:nvCxnSpPr>
      <xdr:spPr>
        <a:xfrm flipV="1">
          <a:off x="14782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124714</xdr:rowOff>
    </xdr:to>
    <xdr:cxnSp macro="">
      <xdr:nvCxnSpPr>
        <xdr:cNvPr id="317" name="直線コネクタ 316"/>
        <xdr:cNvCxnSpPr/>
      </xdr:nvCxnSpPr>
      <xdr:spPr>
        <a:xfrm>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106426</xdr:rowOff>
    </xdr:to>
    <xdr:cxnSp macro="">
      <xdr:nvCxnSpPr>
        <xdr:cNvPr id="320" name="直線コネクタ 319"/>
        <xdr:cNvCxnSpPr/>
      </xdr:nvCxnSpPr>
      <xdr:spPr>
        <a:xfrm>
          <a:off x="13004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2" name="楕円 331"/>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3" name="テキスト ボックス 33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4" name="楕円 33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5" name="テキスト ボックス 33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6" name="楕円 335"/>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7" name="テキスト ボックス 336"/>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8" name="楕円 337"/>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9" name="テキスト ボックス 338"/>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平成18年度から実施してきた繰上償還の効果により徐々に改善し、ほぼ類似団体平均を前後している。今後も引き続き事業の厳選・重点化を図りつつ、市債の発行に当たっても年度間の平準化を図り圧縮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45085</xdr:rowOff>
    </xdr:to>
    <xdr:cxnSp macro="">
      <xdr:nvCxnSpPr>
        <xdr:cNvPr id="371" name="直線コネクタ 370"/>
        <xdr:cNvCxnSpPr/>
      </xdr:nvCxnSpPr>
      <xdr:spPr>
        <a:xfrm>
          <a:off x="3987800" y="129019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43180</xdr:rowOff>
    </xdr:to>
    <xdr:cxnSp macro="">
      <xdr:nvCxnSpPr>
        <xdr:cNvPr id="374" name="直線コネクタ 373"/>
        <xdr:cNvCxnSpPr/>
      </xdr:nvCxnSpPr>
      <xdr:spPr>
        <a:xfrm>
          <a:off x="3098800" y="1290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33655</xdr:rowOff>
    </xdr:from>
    <xdr:to>
      <xdr:col>15</xdr:col>
      <xdr:colOff>98425</xdr:colOff>
      <xdr:row>75</xdr:row>
      <xdr:rowOff>43180</xdr:rowOff>
    </xdr:to>
    <xdr:cxnSp macro="">
      <xdr:nvCxnSpPr>
        <xdr:cNvPr id="377" name="直線コネクタ 376"/>
        <xdr:cNvCxnSpPr/>
      </xdr:nvCxnSpPr>
      <xdr:spPr>
        <a:xfrm>
          <a:off x="2209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33655</xdr:rowOff>
    </xdr:to>
    <xdr:cxnSp macro="">
      <xdr:nvCxnSpPr>
        <xdr:cNvPr id="380" name="直線コネクタ 379"/>
        <xdr:cNvCxnSpPr/>
      </xdr:nvCxnSpPr>
      <xdr:spPr>
        <a:xfrm>
          <a:off x="1320800" y="12877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2" name="楕円 391"/>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78757</xdr:rowOff>
    </xdr:from>
    <xdr:ext cx="736600" cy="259045"/>
    <xdr:sp macro="" textlink="">
      <xdr:nvSpPr>
        <xdr:cNvPr id="393" name="テキスト ボックス 392"/>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94" name="楕円 39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78757</xdr:rowOff>
    </xdr:from>
    <xdr:ext cx="762000" cy="259045"/>
    <xdr:sp macro="" textlink="">
      <xdr:nvSpPr>
        <xdr:cNvPr id="395" name="テキスト ボックス 394"/>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6" name="楕円 395"/>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7" name="テキスト ボックス 396"/>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139065</xdr:rowOff>
    </xdr:from>
    <xdr:to>
      <xdr:col>6</xdr:col>
      <xdr:colOff>171450</xdr:colOff>
      <xdr:row>75</xdr:row>
      <xdr:rowOff>69215</xdr:rowOff>
    </xdr:to>
    <xdr:sp macro="" textlink="">
      <xdr:nvSpPr>
        <xdr:cNvPr id="398" name="楕円 397"/>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79392</xdr:rowOff>
    </xdr:from>
    <xdr:ext cx="762000" cy="259045"/>
    <xdr:sp macro="" textlink="">
      <xdr:nvSpPr>
        <xdr:cNvPr id="399" name="テキスト ボックス 398"/>
        <xdr:cNvSpPr txBox="1"/>
      </xdr:nvSpPr>
      <xdr:spPr>
        <a:xfrm>
          <a:off x="939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類似団体平均を上回っており、子育て支援に関する独自政策で経費がかかるうえ、</a:t>
          </a:r>
          <a:r>
            <a:rPr kumimoji="1" lang="ja-JP" altLang="en-US" sz="1100">
              <a:solidFill>
                <a:schemeClr val="dk1"/>
              </a:solidFill>
              <a:effectLst/>
              <a:latin typeface="+mn-lt"/>
              <a:ea typeface="+mn-ea"/>
              <a:cs typeface="+mn-cs"/>
            </a:rPr>
            <a:t>障害者への給付費、</a:t>
          </a:r>
          <a:r>
            <a:rPr kumimoji="1" lang="ja-JP" altLang="ja-JP" sz="1100">
              <a:solidFill>
                <a:schemeClr val="dk1"/>
              </a:solidFill>
              <a:effectLst/>
              <a:latin typeface="+mn-lt"/>
              <a:ea typeface="+mn-ea"/>
              <a:cs typeface="+mn-cs"/>
            </a:rPr>
            <a:t>下水道維持管理経費など特別会計への繰出金も増加傾向にある。住民サービスに大きく影響しない程度に事業の見直し、料金の適正化や維持管理経費の削減等、経営基盤の安定化を図り、普通会計の負担を減らしていく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165100</xdr:rowOff>
    </xdr:to>
    <xdr:cxnSp macro="">
      <xdr:nvCxnSpPr>
        <xdr:cNvPr id="432" name="直線コネクタ 431"/>
        <xdr:cNvCxnSpPr/>
      </xdr:nvCxnSpPr>
      <xdr:spPr>
        <a:xfrm>
          <a:off x="15671800" y="134962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78</xdr:row>
      <xdr:rowOff>127000</xdr:rowOff>
    </xdr:to>
    <xdr:cxnSp macro="">
      <xdr:nvCxnSpPr>
        <xdr:cNvPr id="435" name="直線コネクタ 434"/>
        <xdr:cNvCxnSpPr/>
      </xdr:nvCxnSpPr>
      <xdr:spPr>
        <a:xfrm flipV="1">
          <a:off x="14782800" y="13496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78</xdr:row>
      <xdr:rowOff>127000</xdr:rowOff>
    </xdr:to>
    <xdr:cxnSp macro="">
      <xdr:nvCxnSpPr>
        <xdr:cNvPr id="438" name="直線コネクタ 437"/>
        <xdr:cNvCxnSpPr/>
      </xdr:nvCxnSpPr>
      <xdr:spPr>
        <a:xfrm>
          <a:off x="13893800" y="13458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78</xdr:row>
      <xdr:rowOff>100330</xdr:rowOff>
    </xdr:to>
    <xdr:cxnSp macro="">
      <xdr:nvCxnSpPr>
        <xdr:cNvPr id="441" name="直線コネクタ 440"/>
        <xdr:cNvCxnSpPr/>
      </xdr:nvCxnSpPr>
      <xdr:spPr>
        <a:xfrm flipV="1">
          <a:off x="13004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1" name="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3" name="楕円 452"/>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4" name="テキスト ボックス 453"/>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5" name="楕円 45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6" name="テキスト ボックス 45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7" name="楕円 456"/>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8" name="テキスト ボックス 457"/>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59" name="楕円 458"/>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60" name="テキスト ボックス 459"/>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108331</xdr:rowOff>
    </xdr:from>
    <xdr:to>
      <xdr:col>29</xdr:col>
      <xdr:colOff>127000</xdr:colOff>
      <xdr:row>14</xdr:row>
      <xdr:rowOff>145999</xdr:rowOff>
    </xdr:to>
    <xdr:cxnSp macro="">
      <xdr:nvCxnSpPr>
        <xdr:cNvPr id="50" name="直線コネクタ 49"/>
        <xdr:cNvCxnSpPr/>
      </xdr:nvCxnSpPr>
      <xdr:spPr bwMode="auto">
        <a:xfrm flipV="1">
          <a:off x="5003800" y="2556256"/>
          <a:ext cx="6477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145999</xdr:rowOff>
    </xdr:from>
    <xdr:to>
      <xdr:col>26</xdr:col>
      <xdr:colOff>50800</xdr:colOff>
      <xdr:row>15</xdr:row>
      <xdr:rowOff>8674</xdr:rowOff>
    </xdr:to>
    <xdr:cxnSp macro="">
      <xdr:nvCxnSpPr>
        <xdr:cNvPr id="53" name="直線コネクタ 52"/>
        <xdr:cNvCxnSpPr/>
      </xdr:nvCxnSpPr>
      <xdr:spPr bwMode="auto">
        <a:xfrm flipV="1">
          <a:off x="4305300" y="2593924"/>
          <a:ext cx="698500" cy="3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8674</xdr:rowOff>
    </xdr:from>
    <xdr:to>
      <xdr:col>22</xdr:col>
      <xdr:colOff>114300</xdr:colOff>
      <xdr:row>15</xdr:row>
      <xdr:rowOff>16853</xdr:rowOff>
    </xdr:to>
    <xdr:cxnSp macro="">
      <xdr:nvCxnSpPr>
        <xdr:cNvPr id="56" name="直線コネクタ 55"/>
        <xdr:cNvCxnSpPr/>
      </xdr:nvCxnSpPr>
      <xdr:spPr bwMode="auto">
        <a:xfrm flipV="1">
          <a:off x="3606800" y="2628049"/>
          <a:ext cx="698500" cy="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13170</xdr:rowOff>
    </xdr:from>
    <xdr:to>
      <xdr:col>18</xdr:col>
      <xdr:colOff>177800</xdr:colOff>
      <xdr:row>15</xdr:row>
      <xdr:rowOff>16853</xdr:rowOff>
    </xdr:to>
    <xdr:cxnSp macro="">
      <xdr:nvCxnSpPr>
        <xdr:cNvPr id="59" name="直線コネクタ 58"/>
        <xdr:cNvCxnSpPr/>
      </xdr:nvCxnSpPr>
      <xdr:spPr bwMode="auto">
        <a:xfrm>
          <a:off x="2908300" y="2632545"/>
          <a:ext cx="698500" cy="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57531</xdr:rowOff>
    </xdr:from>
    <xdr:to>
      <xdr:col>29</xdr:col>
      <xdr:colOff>177800</xdr:colOff>
      <xdr:row>14</xdr:row>
      <xdr:rowOff>159131</xdr:rowOff>
    </xdr:to>
    <xdr:sp macro="" textlink="">
      <xdr:nvSpPr>
        <xdr:cNvPr id="69" name="楕円 68"/>
        <xdr:cNvSpPr/>
      </xdr:nvSpPr>
      <xdr:spPr bwMode="auto">
        <a:xfrm>
          <a:off x="5600700" y="25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74058</xdr:rowOff>
    </xdr:from>
    <xdr:ext cx="762000" cy="259045"/>
    <xdr:sp macro="" textlink="">
      <xdr:nvSpPr>
        <xdr:cNvPr id="70" name="人口1人当たり決算額の推移該当値テキスト130"/>
        <xdr:cNvSpPr txBox="1"/>
      </xdr:nvSpPr>
      <xdr:spPr>
        <a:xfrm>
          <a:off x="57404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95199</xdr:rowOff>
    </xdr:from>
    <xdr:to>
      <xdr:col>26</xdr:col>
      <xdr:colOff>101600</xdr:colOff>
      <xdr:row>15</xdr:row>
      <xdr:rowOff>25349</xdr:rowOff>
    </xdr:to>
    <xdr:sp macro="" textlink="">
      <xdr:nvSpPr>
        <xdr:cNvPr id="71" name="楕円 70"/>
        <xdr:cNvSpPr/>
      </xdr:nvSpPr>
      <xdr:spPr bwMode="auto">
        <a:xfrm>
          <a:off x="4953000" y="254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35526</xdr:rowOff>
    </xdr:from>
    <xdr:ext cx="736600" cy="259045"/>
    <xdr:sp macro="" textlink="">
      <xdr:nvSpPr>
        <xdr:cNvPr id="72" name="テキスト ボックス 71"/>
        <xdr:cNvSpPr txBox="1"/>
      </xdr:nvSpPr>
      <xdr:spPr>
        <a:xfrm>
          <a:off x="4622800" y="231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129324</xdr:rowOff>
    </xdr:from>
    <xdr:to>
      <xdr:col>22</xdr:col>
      <xdr:colOff>165100</xdr:colOff>
      <xdr:row>15</xdr:row>
      <xdr:rowOff>59474</xdr:rowOff>
    </xdr:to>
    <xdr:sp macro="" textlink="">
      <xdr:nvSpPr>
        <xdr:cNvPr id="73" name="楕円 72"/>
        <xdr:cNvSpPr/>
      </xdr:nvSpPr>
      <xdr:spPr bwMode="auto">
        <a:xfrm>
          <a:off x="4254500" y="257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69651</xdr:rowOff>
    </xdr:from>
    <xdr:ext cx="762000" cy="259045"/>
    <xdr:sp macro="" textlink="">
      <xdr:nvSpPr>
        <xdr:cNvPr id="74" name="テキスト ボックス 73"/>
        <xdr:cNvSpPr txBox="1"/>
      </xdr:nvSpPr>
      <xdr:spPr>
        <a:xfrm>
          <a:off x="3924300" y="234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137503</xdr:rowOff>
    </xdr:from>
    <xdr:to>
      <xdr:col>19</xdr:col>
      <xdr:colOff>38100</xdr:colOff>
      <xdr:row>15</xdr:row>
      <xdr:rowOff>67653</xdr:rowOff>
    </xdr:to>
    <xdr:sp macro="" textlink="">
      <xdr:nvSpPr>
        <xdr:cNvPr id="75" name="楕円 74"/>
        <xdr:cNvSpPr/>
      </xdr:nvSpPr>
      <xdr:spPr bwMode="auto">
        <a:xfrm>
          <a:off x="3556000" y="258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77830</xdr:rowOff>
    </xdr:from>
    <xdr:ext cx="762000" cy="259045"/>
    <xdr:sp macro="" textlink="">
      <xdr:nvSpPr>
        <xdr:cNvPr id="76" name="テキスト ボックス 75"/>
        <xdr:cNvSpPr txBox="1"/>
      </xdr:nvSpPr>
      <xdr:spPr>
        <a:xfrm>
          <a:off x="3225800" y="235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133820</xdr:rowOff>
    </xdr:from>
    <xdr:to>
      <xdr:col>15</xdr:col>
      <xdr:colOff>101600</xdr:colOff>
      <xdr:row>15</xdr:row>
      <xdr:rowOff>63970</xdr:rowOff>
    </xdr:to>
    <xdr:sp macro="" textlink="">
      <xdr:nvSpPr>
        <xdr:cNvPr id="77" name="楕円 76"/>
        <xdr:cNvSpPr/>
      </xdr:nvSpPr>
      <xdr:spPr bwMode="auto">
        <a:xfrm>
          <a:off x="2857500" y="258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74147</xdr:rowOff>
    </xdr:from>
    <xdr:ext cx="762000" cy="259045"/>
    <xdr:sp macro="" textlink="">
      <xdr:nvSpPr>
        <xdr:cNvPr id="78" name="テキスト ボックス 77"/>
        <xdr:cNvSpPr txBox="1"/>
      </xdr:nvSpPr>
      <xdr:spPr>
        <a:xfrm>
          <a:off x="2527300" y="235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274820</xdr:rowOff>
    </xdr:from>
    <xdr:to>
      <xdr:col>29</xdr:col>
      <xdr:colOff>127000</xdr:colOff>
      <xdr:row>37</xdr:row>
      <xdr:rowOff>279103</xdr:rowOff>
    </xdr:to>
    <xdr:cxnSp macro="">
      <xdr:nvCxnSpPr>
        <xdr:cNvPr id="112" name="直線コネクタ 111"/>
        <xdr:cNvCxnSpPr/>
      </xdr:nvCxnSpPr>
      <xdr:spPr bwMode="auto">
        <a:xfrm flipV="1">
          <a:off x="5003800" y="7399520"/>
          <a:ext cx="6477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259598</xdr:rowOff>
    </xdr:from>
    <xdr:ext cx="762000" cy="259045"/>
    <xdr:sp macro="" textlink="">
      <xdr:nvSpPr>
        <xdr:cNvPr id="113" name="人口1人当たり決算額の推移平均値テキスト445"/>
        <xdr:cNvSpPr txBox="1"/>
      </xdr:nvSpPr>
      <xdr:spPr>
        <a:xfrm>
          <a:off x="5740400" y="7384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279103</xdr:rowOff>
    </xdr:from>
    <xdr:to>
      <xdr:col>26</xdr:col>
      <xdr:colOff>50800</xdr:colOff>
      <xdr:row>37</xdr:row>
      <xdr:rowOff>290914</xdr:rowOff>
    </xdr:to>
    <xdr:cxnSp macro="">
      <xdr:nvCxnSpPr>
        <xdr:cNvPr id="115" name="直線コネクタ 114"/>
        <xdr:cNvCxnSpPr/>
      </xdr:nvCxnSpPr>
      <xdr:spPr bwMode="auto">
        <a:xfrm flipV="1">
          <a:off x="4305300" y="7403803"/>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276329</xdr:rowOff>
    </xdr:from>
    <xdr:to>
      <xdr:col>22</xdr:col>
      <xdr:colOff>114300</xdr:colOff>
      <xdr:row>37</xdr:row>
      <xdr:rowOff>290914</xdr:rowOff>
    </xdr:to>
    <xdr:cxnSp macro="">
      <xdr:nvCxnSpPr>
        <xdr:cNvPr id="118" name="直線コネクタ 117"/>
        <xdr:cNvCxnSpPr/>
      </xdr:nvCxnSpPr>
      <xdr:spPr bwMode="auto">
        <a:xfrm>
          <a:off x="3606800" y="7401029"/>
          <a:ext cx="698500" cy="14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276329</xdr:rowOff>
    </xdr:from>
    <xdr:to>
      <xdr:col>18</xdr:col>
      <xdr:colOff>177800</xdr:colOff>
      <xdr:row>37</xdr:row>
      <xdr:rowOff>282211</xdr:rowOff>
    </xdr:to>
    <xdr:cxnSp macro="">
      <xdr:nvCxnSpPr>
        <xdr:cNvPr id="121" name="直線コネクタ 120"/>
        <xdr:cNvCxnSpPr/>
      </xdr:nvCxnSpPr>
      <xdr:spPr bwMode="auto">
        <a:xfrm flipV="1">
          <a:off x="2908300" y="7401029"/>
          <a:ext cx="698500" cy="5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224020</xdr:rowOff>
    </xdr:from>
    <xdr:to>
      <xdr:col>29</xdr:col>
      <xdr:colOff>177800</xdr:colOff>
      <xdr:row>37</xdr:row>
      <xdr:rowOff>325620</xdr:rowOff>
    </xdr:to>
    <xdr:sp macro="" textlink="">
      <xdr:nvSpPr>
        <xdr:cNvPr id="131" name="楕円 130"/>
        <xdr:cNvSpPr/>
      </xdr:nvSpPr>
      <xdr:spPr bwMode="auto">
        <a:xfrm>
          <a:off x="5600700" y="734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69097</xdr:rowOff>
    </xdr:from>
    <xdr:ext cx="762000" cy="259045"/>
    <xdr:sp macro="" textlink="">
      <xdr:nvSpPr>
        <xdr:cNvPr id="132" name="人口1人当たり決算額の推移該当値テキスト445"/>
        <xdr:cNvSpPr txBox="1"/>
      </xdr:nvSpPr>
      <xdr:spPr>
        <a:xfrm>
          <a:off x="5740400" y="719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228303</xdr:rowOff>
    </xdr:from>
    <xdr:to>
      <xdr:col>26</xdr:col>
      <xdr:colOff>101600</xdr:colOff>
      <xdr:row>37</xdr:row>
      <xdr:rowOff>329903</xdr:rowOff>
    </xdr:to>
    <xdr:sp macro="" textlink="">
      <xdr:nvSpPr>
        <xdr:cNvPr id="133" name="楕円 132"/>
        <xdr:cNvSpPr/>
      </xdr:nvSpPr>
      <xdr:spPr bwMode="auto">
        <a:xfrm>
          <a:off x="4953000" y="73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168630</xdr:rowOff>
    </xdr:from>
    <xdr:ext cx="736600" cy="259045"/>
    <xdr:sp macro="" textlink="">
      <xdr:nvSpPr>
        <xdr:cNvPr id="134" name="テキスト ボックス 133"/>
        <xdr:cNvSpPr txBox="1"/>
      </xdr:nvSpPr>
      <xdr:spPr>
        <a:xfrm>
          <a:off x="4622800" y="712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240114</xdr:rowOff>
    </xdr:from>
    <xdr:to>
      <xdr:col>22</xdr:col>
      <xdr:colOff>165100</xdr:colOff>
      <xdr:row>37</xdr:row>
      <xdr:rowOff>341714</xdr:rowOff>
    </xdr:to>
    <xdr:sp macro="" textlink="">
      <xdr:nvSpPr>
        <xdr:cNvPr id="135" name="楕円 134"/>
        <xdr:cNvSpPr/>
      </xdr:nvSpPr>
      <xdr:spPr bwMode="auto">
        <a:xfrm>
          <a:off x="4254500" y="736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8991</xdr:rowOff>
    </xdr:from>
    <xdr:ext cx="762000" cy="259045"/>
    <xdr:sp macro="" textlink="">
      <xdr:nvSpPr>
        <xdr:cNvPr id="136" name="テキスト ボックス 135"/>
        <xdr:cNvSpPr txBox="1"/>
      </xdr:nvSpPr>
      <xdr:spPr>
        <a:xfrm>
          <a:off x="3924300" y="71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225529</xdr:rowOff>
    </xdr:from>
    <xdr:to>
      <xdr:col>19</xdr:col>
      <xdr:colOff>38100</xdr:colOff>
      <xdr:row>37</xdr:row>
      <xdr:rowOff>327129</xdr:rowOff>
    </xdr:to>
    <xdr:sp macro="" textlink="">
      <xdr:nvSpPr>
        <xdr:cNvPr id="137" name="楕円 136"/>
        <xdr:cNvSpPr/>
      </xdr:nvSpPr>
      <xdr:spPr bwMode="auto">
        <a:xfrm>
          <a:off x="3556000" y="7350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165856</xdr:rowOff>
    </xdr:from>
    <xdr:ext cx="762000" cy="259045"/>
    <xdr:sp macro="" textlink="">
      <xdr:nvSpPr>
        <xdr:cNvPr id="138" name="テキスト ボックス 137"/>
        <xdr:cNvSpPr txBox="1"/>
      </xdr:nvSpPr>
      <xdr:spPr>
        <a:xfrm>
          <a:off x="3225800" y="71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231411</xdr:rowOff>
    </xdr:from>
    <xdr:to>
      <xdr:col>15</xdr:col>
      <xdr:colOff>101600</xdr:colOff>
      <xdr:row>37</xdr:row>
      <xdr:rowOff>333011</xdr:rowOff>
    </xdr:to>
    <xdr:sp macro="" textlink="">
      <xdr:nvSpPr>
        <xdr:cNvPr id="139" name="楕円 138"/>
        <xdr:cNvSpPr/>
      </xdr:nvSpPr>
      <xdr:spPr bwMode="auto">
        <a:xfrm>
          <a:off x="2857500" y="735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xdr:rowOff>
    </xdr:from>
    <xdr:ext cx="762000" cy="259045"/>
    <xdr:sp macro="" textlink="">
      <xdr:nvSpPr>
        <xdr:cNvPr id="140" name="テキスト ボックス 139"/>
        <xdr:cNvSpPr txBox="1"/>
      </xdr:nvSpPr>
      <xdr:spPr>
        <a:xfrm>
          <a:off x="2527300" y="712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54026</xdr:rowOff>
    </xdr:from>
    <xdr:to>
      <xdr:col>24</xdr:col>
      <xdr:colOff>63500</xdr:colOff>
      <xdr:row>32</xdr:row>
      <xdr:rowOff>89929</xdr:rowOff>
    </xdr:to>
    <xdr:cxnSp macro="">
      <xdr:nvCxnSpPr>
        <xdr:cNvPr id="61" name="直線コネクタ 60"/>
        <xdr:cNvCxnSpPr/>
      </xdr:nvCxnSpPr>
      <xdr:spPr>
        <a:xfrm flipV="1">
          <a:off x="3797300" y="5540426"/>
          <a:ext cx="838200" cy="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89929</xdr:rowOff>
    </xdr:from>
    <xdr:to>
      <xdr:col>19</xdr:col>
      <xdr:colOff>177800</xdr:colOff>
      <xdr:row>32</xdr:row>
      <xdr:rowOff>108229</xdr:rowOff>
    </xdr:to>
    <xdr:cxnSp macro="">
      <xdr:nvCxnSpPr>
        <xdr:cNvPr id="64" name="直線コネクタ 63"/>
        <xdr:cNvCxnSpPr/>
      </xdr:nvCxnSpPr>
      <xdr:spPr>
        <a:xfrm flipV="1">
          <a:off x="2908300" y="5576329"/>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108229</xdr:rowOff>
    </xdr:from>
    <xdr:to>
      <xdr:col>15</xdr:col>
      <xdr:colOff>50800</xdr:colOff>
      <xdr:row>32</xdr:row>
      <xdr:rowOff>113170</xdr:rowOff>
    </xdr:to>
    <xdr:cxnSp macro="">
      <xdr:nvCxnSpPr>
        <xdr:cNvPr id="67" name="直線コネクタ 66"/>
        <xdr:cNvCxnSpPr/>
      </xdr:nvCxnSpPr>
      <xdr:spPr>
        <a:xfrm flipV="1">
          <a:off x="2019300" y="559462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86601</xdr:rowOff>
    </xdr:from>
    <xdr:to>
      <xdr:col>10</xdr:col>
      <xdr:colOff>114300</xdr:colOff>
      <xdr:row>32</xdr:row>
      <xdr:rowOff>113170</xdr:rowOff>
    </xdr:to>
    <xdr:cxnSp macro="">
      <xdr:nvCxnSpPr>
        <xdr:cNvPr id="70" name="直線コネクタ 69"/>
        <xdr:cNvCxnSpPr/>
      </xdr:nvCxnSpPr>
      <xdr:spPr>
        <a:xfrm>
          <a:off x="1130300" y="5573001"/>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3226</xdr:rowOff>
    </xdr:from>
    <xdr:to>
      <xdr:col>24</xdr:col>
      <xdr:colOff>114300</xdr:colOff>
      <xdr:row>32</xdr:row>
      <xdr:rowOff>104826</xdr:rowOff>
    </xdr:to>
    <xdr:sp macro="" textlink="">
      <xdr:nvSpPr>
        <xdr:cNvPr id="80" name="楕円 79"/>
        <xdr:cNvSpPr/>
      </xdr:nvSpPr>
      <xdr:spPr>
        <a:xfrm>
          <a:off x="4584700" y="54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26103</xdr:rowOff>
    </xdr:from>
    <xdr:ext cx="599010" cy="259045"/>
    <xdr:sp macro="" textlink="">
      <xdr:nvSpPr>
        <xdr:cNvPr id="81" name="人件費該当値テキスト"/>
        <xdr:cNvSpPr txBox="1"/>
      </xdr:nvSpPr>
      <xdr:spPr>
        <a:xfrm>
          <a:off x="4686300" y="53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39129</xdr:rowOff>
    </xdr:from>
    <xdr:to>
      <xdr:col>20</xdr:col>
      <xdr:colOff>38100</xdr:colOff>
      <xdr:row>32</xdr:row>
      <xdr:rowOff>140729</xdr:rowOff>
    </xdr:to>
    <xdr:sp macro="" textlink="">
      <xdr:nvSpPr>
        <xdr:cNvPr id="82" name="楕円 81"/>
        <xdr:cNvSpPr/>
      </xdr:nvSpPr>
      <xdr:spPr>
        <a:xfrm>
          <a:off x="3746500" y="5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157256</xdr:rowOff>
    </xdr:from>
    <xdr:ext cx="599010" cy="259045"/>
    <xdr:sp macro="" textlink="">
      <xdr:nvSpPr>
        <xdr:cNvPr id="83" name="テキスト ボックス 82"/>
        <xdr:cNvSpPr txBox="1"/>
      </xdr:nvSpPr>
      <xdr:spPr>
        <a:xfrm>
          <a:off x="3497795" y="53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57429</xdr:rowOff>
    </xdr:from>
    <xdr:to>
      <xdr:col>15</xdr:col>
      <xdr:colOff>101600</xdr:colOff>
      <xdr:row>32</xdr:row>
      <xdr:rowOff>159029</xdr:rowOff>
    </xdr:to>
    <xdr:sp macro="" textlink="">
      <xdr:nvSpPr>
        <xdr:cNvPr id="84" name="楕円 83"/>
        <xdr:cNvSpPr/>
      </xdr:nvSpPr>
      <xdr:spPr>
        <a:xfrm>
          <a:off x="2857500" y="55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4106</xdr:rowOff>
    </xdr:from>
    <xdr:ext cx="599010" cy="259045"/>
    <xdr:sp macro="" textlink="">
      <xdr:nvSpPr>
        <xdr:cNvPr id="85" name="テキスト ボックス 84"/>
        <xdr:cNvSpPr txBox="1"/>
      </xdr:nvSpPr>
      <xdr:spPr>
        <a:xfrm>
          <a:off x="2608795" y="53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62370</xdr:rowOff>
    </xdr:from>
    <xdr:to>
      <xdr:col>10</xdr:col>
      <xdr:colOff>165100</xdr:colOff>
      <xdr:row>32</xdr:row>
      <xdr:rowOff>163970</xdr:rowOff>
    </xdr:to>
    <xdr:sp macro="" textlink="">
      <xdr:nvSpPr>
        <xdr:cNvPr id="86" name="楕円 85"/>
        <xdr:cNvSpPr/>
      </xdr:nvSpPr>
      <xdr:spPr>
        <a:xfrm>
          <a:off x="1968500" y="5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9047</xdr:rowOff>
    </xdr:from>
    <xdr:ext cx="599010" cy="259045"/>
    <xdr:sp macro="" textlink="">
      <xdr:nvSpPr>
        <xdr:cNvPr id="87" name="テキスト ボックス 86"/>
        <xdr:cNvSpPr txBox="1"/>
      </xdr:nvSpPr>
      <xdr:spPr>
        <a:xfrm>
          <a:off x="1719795" y="532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35801</xdr:rowOff>
    </xdr:from>
    <xdr:to>
      <xdr:col>6</xdr:col>
      <xdr:colOff>38100</xdr:colOff>
      <xdr:row>32</xdr:row>
      <xdr:rowOff>137401</xdr:rowOff>
    </xdr:to>
    <xdr:sp macro="" textlink="">
      <xdr:nvSpPr>
        <xdr:cNvPr id="88" name="楕円 87"/>
        <xdr:cNvSpPr/>
      </xdr:nvSpPr>
      <xdr:spPr>
        <a:xfrm>
          <a:off x="1079500" y="55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153928</xdr:rowOff>
    </xdr:from>
    <xdr:ext cx="599010" cy="259045"/>
    <xdr:sp macro="" textlink="">
      <xdr:nvSpPr>
        <xdr:cNvPr id="89" name="テキスト ボックス 88"/>
        <xdr:cNvSpPr txBox="1"/>
      </xdr:nvSpPr>
      <xdr:spPr>
        <a:xfrm>
          <a:off x="830795" y="52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11477</xdr:rowOff>
    </xdr:from>
    <xdr:to>
      <xdr:col>24</xdr:col>
      <xdr:colOff>63500</xdr:colOff>
      <xdr:row>54</xdr:row>
      <xdr:rowOff>104125</xdr:rowOff>
    </xdr:to>
    <xdr:cxnSp macro="">
      <xdr:nvCxnSpPr>
        <xdr:cNvPr id="121" name="直線コネクタ 120"/>
        <xdr:cNvCxnSpPr/>
      </xdr:nvCxnSpPr>
      <xdr:spPr>
        <a:xfrm flipV="1">
          <a:off x="3797300" y="9269777"/>
          <a:ext cx="838200" cy="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102906</xdr:rowOff>
    </xdr:from>
    <xdr:to>
      <xdr:col>19</xdr:col>
      <xdr:colOff>177800</xdr:colOff>
      <xdr:row>54</xdr:row>
      <xdr:rowOff>104125</xdr:rowOff>
    </xdr:to>
    <xdr:cxnSp macro="">
      <xdr:nvCxnSpPr>
        <xdr:cNvPr id="124" name="直線コネクタ 123"/>
        <xdr:cNvCxnSpPr/>
      </xdr:nvCxnSpPr>
      <xdr:spPr>
        <a:xfrm>
          <a:off x="2908300" y="936120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102906</xdr:rowOff>
    </xdr:from>
    <xdr:to>
      <xdr:col>15</xdr:col>
      <xdr:colOff>50800</xdr:colOff>
      <xdr:row>55</xdr:row>
      <xdr:rowOff>33107</xdr:rowOff>
    </xdr:to>
    <xdr:cxnSp macro="">
      <xdr:nvCxnSpPr>
        <xdr:cNvPr id="127" name="直線コネクタ 126"/>
        <xdr:cNvCxnSpPr/>
      </xdr:nvCxnSpPr>
      <xdr:spPr>
        <a:xfrm flipV="1">
          <a:off x="2019300" y="9361206"/>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33107</xdr:rowOff>
    </xdr:from>
    <xdr:to>
      <xdr:col>10</xdr:col>
      <xdr:colOff>114300</xdr:colOff>
      <xdr:row>55</xdr:row>
      <xdr:rowOff>94960</xdr:rowOff>
    </xdr:to>
    <xdr:cxnSp macro="">
      <xdr:nvCxnSpPr>
        <xdr:cNvPr id="130" name="直線コネクタ 129"/>
        <xdr:cNvCxnSpPr/>
      </xdr:nvCxnSpPr>
      <xdr:spPr>
        <a:xfrm flipV="1">
          <a:off x="1130300" y="9462857"/>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132127</xdr:rowOff>
    </xdr:from>
    <xdr:to>
      <xdr:col>24</xdr:col>
      <xdr:colOff>114300</xdr:colOff>
      <xdr:row>54</xdr:row>
      <xdr:rowOff>62277</xdr:rowOff>
    </xdr:to>
    <xdr:sp macro="" textlink="">
      <xdr:nvSpPr>
        <xdr:cNvPr id="140" name="楕円 139"/>
        <xdr:cNvSpPr/>
      </xdr:nvSpPr>
      <xdr:spPr>
        <a:xfrm>
          <a:off x="4584700" y="92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155004</xdr:rowOff>
    </xdr:from>
    <xdr:ext cx="599010" cy="259045"/>
    <xdr:sp macro="" textlink="">
      <xdr:nvSpPr>
        <xdr:cNvPr id="141" name="物件費該当値テキスト"/>
        <xdr:cNvSpPr txBox="1"/>
      </xdr:nvSpPr>
      <xdr:spPr>
        <a:xfrm>
          <a:off x="4686300" y="907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53325</xdr:rowOff>
    </xdr:from>
    <xdr:to>
      <xdr:col>20</xdr:col>
      <xdr:colOff>38100</xdr:colOff>
      <xdr:row>54</xdr:row>
      <xdr:rowOff>154925</xdr:rowOff>
    </xdr:to>
    <xdr:sp macro="" textlink="">
      <xdr:nvSpPr>
        <xdr:cNvPr id="142" name="楕円 141"/>
        <xdr:cNvSpPr/>
      </xdr:nvSpPr>
      <xdr:spPr>
        <a:xfrm>
          <a:off x="3746500" y="93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xdr:rowOff>
    </xdr:from>
    <xdr:ext cx="599010" cy="259045"/>
    <xdr:sp macro="" textlink="">
      <xdr:nvSpPr>
        <xdr:cNvPr id="143" name="テキスト ボックス 142"/>
        <xdr:cNvSpPr txBox="1"/>
      </xdr:nvSpPr>
      <xdr:spPr>
        <a:xfrm>
          <a:off x="3497795" y="90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52106</xdr:rowOff>
    </xdr:from>
    <xdr:to>
      <xdr:col>15</xdr:col>
      <xdr:colOff>101600</xdr:colOff>
      <xdr:row>54</xdr:row>
      <xdr:rowOff>153706</xdr:rowOff>
    </xdr:to>
    <xdr:sp macro="" textlink="">
      <xdr:nvSpPr>
        <xdr:cNvPr id="144" name="楕円 143"/>
        <xdr:cNvSpPr/>
      </xdr:nvSpPr>
      <xdr:spPr>
        <a:xfrm>
          <a:off x="2857500" y="93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170233</xdr:rowOff>
    </xdr:from>
    <xdr:ext cx="599010" cy="259045"/>
    <xdr:sp macro="" textlink="">
      <xdr:nvSpPr>
        <xdr:cNvPr id="145" name="テキスト ボックス 144"/>
        <xdr:cNvSpPr txBox="1"/>
      </xdr:nvSpPr>
      <xdr:spPr>
        <a:xfrm>
          <a:off x="2608795" y="908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153757</xdr:rowOff>
    </xdr:from>
    <xdr:to>
      <xdr:col>10</xdr:col>
      <xdr:colOff>165100</xdr:colOff>
      <xdr:row>55</xdr:row>
      <xdr:rowOff>83907</xdr:rowOff>
    </xdr:to>
    <xdr:sp macro="" textlink="">
      <xdr:nvSpPr>
        <xdr:cNvPr id="146" name="楕円 145"/>
        <xdr:cNvSpPr/>
      </xdr:nvSpPr>
      <xdr:spPr>
        <a:xfrm>
          <a:off x="1968500" y="94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100434</xdr:rowOff>
    </xdr:from>
    <xdr:ext cx="534377" cy="259045"/>
    <xdr:sp macro="" textlink="">
      <xdr:nvSpPr>
        <xdr:cNvPr id="147" name="テキスト ボックス 146"/>
        <xdr:cNvSpPr txBox="1"/>
      </xdr:nvSpPr>
      <xdr:spPr>
        <a:xfrm>
          <a:off x="1752111" y="91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44160</xdr:rowOff>
    </xdr:from>
    <xdr:to>
      <xdr:col>6</xdr:col>
      <xdr:colOff>38100</xdr:colOff>
      <xdr:row>55</xdr:row>
      <xdr:rowOff>145760</xdr:rowOff>
    </xdr:to>
    <xdr:sp macro="" textlink="">
      <xdr:nvSpPr>
        <xdr:cNvPr id="148" name="楕円 147"/>
        <xdr:cNvSpPr/>
      </xdr:nvSpPr>
      <xdr:spPr>
        <a:xfrm>
          <a:off x="1079500" y="94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162287</xdr:rowOff>
    </xdr:from>
    <xdr:ext cx="534377" cy="259045"/>
    <xdr:sp macro="" textlink="">
      <xdr:nvSpPr>
        <xdr:cNvPr id="149" name="テキスト ボックス 148"/>
        <xdr:cNvSpPr txBox="1"/>
      </xdr:nvSpPr>
      <xdr:spPr>
        <a:xfrm>
          <a:off x="863111" y="92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3111</xdr:rowOff>
    </xdr:from>
    <xdr:to>
      <xdr:col>24</xdr:col>
      <xdr:colOff>63500</xdr:colOff>
      <xdr:row>78</xdr:row>
      <xdr:rowOff>42568</xdr:rowOff>
    </xdr:to>
    <xdr:cxnSp macro="">
      <xdr:nvCxnSpPr>
        <xdr:cNvPr id="176" name="直線コネクタ 175"/>
        <xdr:cNvCxnSpPr/>
      </xdr:nvCxnSpPr>
      <xdr:spPr>
        <a:xfrm flipV="1">
          <a:off x="3797300" y="13376211"/>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42568</xdr:rowOff>
    </xdr:from>
    <xdr:to>
      <xdr:col>19</xdr:col>
      <xdr:colOff>177800</xdr:colOff>
      <xdr:row>78</xdr:row>
      <xdr:rowOff>118715</xdr:rowOff>
    </xdr:to>
    <xdr:cxnSp macro="">
      <xdr:nvCxnSpPr>
        <xdr:cNvPr id="179" name="直線コネクタ 178"/>
        <xdr:cNvCxnSpPr/>
      </xdr:nvCxnSpPr>
      <xdr:spPr>
        <a:xfrm flipV="1">
          <a:off x="2908300" y="13415668"/>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96655</xdr:rowOff>
    </xdr:from>
    <xdr:to>
      <xdr:col>15</xdr:col>
      <xdr:colOff>50800</xdr:colOff>
      <xdr:row>78</xdr:row>
      <xdr:rowOff>118715</xdr:rowOff>
    </xdr:to>
    <xdr:cxnSp macro="">
      <xdr:nvCxnSpPr>
        <xdr:cNvPr id="182" name="直線コネクタ 181"/>
        <xdr:cNvCxnSpPr/>
      </xdr:nvCxnSpPr>
      <xdr:spPr>
        <a:xfrm>
          <a:off x="2019300" y="13469755"/>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92677</xdr:rowOff>
    </xdr:from>
    <xdr:to>
      <xdr:col>10</xdr:col>
      <xdr:colOff>114300</xdr:colOff>
      <xdr:row>78</xdr:row>
      <xdr:rowOff>96655</xdr:rowOff>
    </xdr:to>
    <xdr:cxnSp macro="">
      <xdr:nvCxnSpPr>
        <xdr:cNvPr id="185" name="直線コネクタ 184"/>
        <xdr:cNvCxnSpPr/>
      </xdr:nvCxnSpPr>
      <xdr:spPr>
        <a:xfrm>
          <a:off x="1130300" y="13465777"/>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123761</xdr:rowOff>
    </xdr:from>
    <xdr:to>
      <xdr:col>24</xdr:col>
      <xdr:colOff>114300</xdr:colOff>
      <xdr:row>78</xdr:row>
      <xdr:rowOff>53911</xdr:rowOff>
    </xdr:to>
    <xdr:sp macro="" textlink="">
      <xdr:nvSpPr>
        <xdr:cNvPr id="195" name="楕円 194"/>
        <xdr:cNvSpPr/>
      </xdr:nvSpPr>
      <xdr:spPr>
        <a:xfrm>
          <a:off x="45847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102188</xdr:rowOff>
    </xdr:from>
    <xdr:ext cx="469744" cy="259045"/>
    <xdr:sp macro="" textlink="">
      <xdr:nvSpPr>
        <xdr:cNvPr id="196" name="維持補修費該当値テキスト"/>
        <xdr:cNvSpPr txBox="1"/>
      </xdr:nvSpPr>
      <xdr:spPr>
        <a:xfrm>
          <a:off x="4686300" y="1330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163218</xdr:rowOff>
    </xdr:from>
    <xdr:to>
      <xdr:col>20</xdr:col>
      <xdr:colOff>38100</xdr:colOff>
      <xdr:row>78</xdr:row>
      <xdr:rowOff>93368</xdr:rowOff>
    </xdr:to>
    <xdr:sp macro="" textlink="">
      <xdr:nvSpPr>
        <xdr:cNvPr id="197" name="楕円 196"/>
        <xdr:cNvSpPr/>
      </xdr:nvSpPr>
      <xdr:spPr>
        <a:xfrm>
          <a:off x="37465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84495</xdr:rowOff>
    </xdr:from>
    <xdr:ext cx="469744" cy="259045"/>
    <xdr:sp macro="" textlink="">
      <xdr:nvSpPr>
        <xdr:cNvPr id="198" name="テキスト ボックス 197"/>
        <xdr:cNvSpPr txBox="1"/>
      </xdr:nvSpPr>
      <xdr:spPr>
        <a:xfrm>
          <a:off x="3562428" y="13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67915</xdr:rowOff>
    </xdr:from>
    <xdr:to>
      <xdr:col>15</xdr:col>
      <xdr:colOff>101600</xdr:colOff>
      <xdr:row>78</xdr:row>
      <xdr:rowOff>169515</xdr:rowOff>
    </xdr:to>
    <xdr:sp macro="" textlink="">
      <xdr:nvSpPr>
        <xdr:cNvPr id="199" name="楕円 198"/>
        <xdr:cNvSpPr/>
      </xdr:nvSpPr>
      <xdr:spPr>
        <a:xfrm>
          <a:off x="2857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160642</xdr:rowOff>
    </xdr:from>
    <xdr:ext cx="378565" cy="259045"/>
    <xdr:sp macro="" textlink="">
      <xdr:nvSpPr>
        <xdr:cNvPr id="200" name="テキスト ボックス 199"/>
        <xdr:cNvSpPr txBox="1"/>
      </xdr:nvSpPr>
      <xdr:spPr>
        <a:xfrm>
          <a:off x="2719017" y="1353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45855</xdr:rowOff>
    </xdr:from>
    <xdr:to>
      <xdr:col>10</xdr:col>
      <xdr:colOff>165100</xdr:colOff>
      <xdr:row>78</xdr:row>
      <xdr:rowOff>147455</xdr:rowOff>
    </xdr:to>
    <xdr:sp macro="" textlink="">
      <xdr:nvSpPr>
        <xdr:cNvPr id="201" name="楕円 200"/>
        <xdr:cNvSpPr/>
      </xdr:nvSpPr>
      <xdr:spPr>
        <a:xfrm>
          <a:off x="1968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138582</xdr:rowOff>
    </xdr:from>
    <xdr:ext cx="469744" cy="259045"/>
    <xdr:sp macro="" textlink="">
      <xdr:nvSpPr>
        <xdr:cNvPr id="202" name="テキスト ボックス 201"/>
        <xdr:cNvSpPr txBox="1"/>
      </xdr:nvSpPr>
      <xdr:spPr>
        <a:xfrm>
          <a:off x="1784428" y="135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41877</xdr:rowOff>
    </xdr:from>
    <xdr:to>
      <xdr:col>6</xdr:col>
      <xdr:colOff>38100</xdr:colOff>
      <xdr:row>78</xdr:row>
      <xdr:rowOff>143477</xdr:rowOff>
    </xdr:to>
    <xdr:sp macro="" textlink="">
      <xdr:nvSpPr>
        <xdr:cNvPr id="203" name="楕円 202"/>
        <xdr:cNvSpPr/>
      </xdr:nvSpPr>
      <xdr:spPr>
        <a:xfrm>
          <a:off x="1079500" y="134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134604</xdr:rowOff>
    </xdr:from>
    <xdr:ext cx="469744" cy="259045"/>
    <xdr:sp macro="" textlink="">
      <xdr:nvSpPr>
        <xdr:cNvPr id="204" name="テキスト ボックス 203"/>
        <xdr:cNvSpPr txBox="1"/>
      </xdr:nvSpPr>
      <xdr:spPr>
        <a:xfrm>
          <a:off x="895428" y="135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9525</xdr:rowOff>
    </xdr:from>
    <xdr:to>
      <xdr:col>24</xdr:col>
      <xdr:colOff>63500</xdr:colOff>
      <xdr:row>93</xdr:row>
      <xdr:rowOff>22377</xdr:rowOff>
    </xdr:to>
    <xdr:cxnSp macro="">
      <xdr:nvCxnSpPr>
        <xdr:cNvPr id="234" name="直線コネクタ 233"/>
        <xdr:cNvCxnSpPr/>
      </xdr:nvCxnSpPr>
      <xdr:spPr>
        <a:xfrm>
          <a:off x="3797300" y="15954375"/>
          <a:ext cx="8382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161061</xdr:rowOff>
    </xdr:from>
    <xdr:to>
      <xdr:col>19</xdr:col>
      <xdr:colOff>177800</xdr:colOff>
      <xdr:row>93</xdr:row>
      <xdr:rowOff>9525</xdr:rowOff>
    </xdr:to>
    <xdr:cxnSp macro="">
      <xdr:nvCxnSpPr>
        <xdr:cNvPr id="237" name="直線コネクタ 236"/>
        <xdr:cNvCxnSpPr/>
      </xdr:nvCxnSpPr>
      <xdr:spPr>
        <a:xfrm>
          <a:off x="2908300" y="15934461"/>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161061</xdr:rowOff>
    </xdr:from>
    <xdr:to>
      <xdr:col>15</xdr:col>
      <xdr:colOff>50800</xdr:colOff>
      <xdr:row>93</xdr:row>
      <xdr:rowOff>69672</xdr:rowOff>
    </xdr:to>
    <xdr:cxnSp macro="">
      <xdr:nvCxnSpPr>
        <xdr:cNvPr id="240" name="直線コネクタ 239"/>
        <xdr:cNvCxnSpPr/>
      </xdr:nvCxnSpPr>
      <xdr:spPr>
        <a:xfrm flipV="1">
          <a:off x="2019300" y="15934461"/>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69672</xdr:rowOff>
    </xdr:from>
    <xdr:to>
      <xdr:col>10</xdr:col>
      <xdr:colOff>114300</xdr:colOff>
      <xdr:row>94</xdr:row>
      <xdr:rowOff>41263</xdr:rowOff>
    </xdr:to>
    <xdr:cxnSp macro="">
      <xdr:nvCxnSpPr>
        <xdr:cNvPr id="243" name="直線コネクタ 242"/>
        <xdr:cNvCxnSpPr/>
      </xdr:nvCxnSpPr>
      <xdr:spPr>
        <a:xfrm flipV="1">
          <a:off x="1130300" y="16014522"/>
          <a:ext cx="8890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143027</xdr:rowOff>
    </xdr:from>
    <xdr:to>
      <xdr:col>24</xdr:col>
      <xdr:colOff>114300</xdr:colOff>
      <xdr:row>93</xdr:row>
      <xdr:rowOff>73177</xdr:rowOff>
    </xdr:to>
    <xdr:sp macro="" textlink="">
      <xdr:nvSpPr>
        <xdr:cNvPr id="253" name="楕円 252"/>
        <xdr:cNvSpPr/>
      </xdr:nvSpPr>
      <xdr:spPr>
        <a:xfrm>
          <a:off x="4584700" y="15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165904</xdr:rowOff>
    </xdr:from>
    <xdr:ext cx="599010" cy="259045"/>
    <xdr:sp macro="" textlink="">
      <xdr:nvSpPr>
        <xdr:cNvPr id="254" name="扶助費該当値テキスト"/>
        <xdr:cNvSpPr txBox="1"/>
      </xdr:nvSpPr>
      <xdr:spPr>
        <a:xfrm>
          <a:off x="4686300" y="1576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130175</xdr:rowOff>
    </xdr:from>
    <xdr:to>
      <xdr:col>20</xdr:col>
      <xdr:colOff>38100</xdr:colOff>
      <xdr:row>93</xdr:row>
      <xdr:rowOff>60325</xdr:rowOff>
    </xdr:to>
    <xdr:sp macro="" textlink="">
      <xdr:nvSpPr>
        <xdr:cNvPr id="255" name="楕円 254"/>
        <xdr:cNvSpPr/>
      </xdr:nvSpPr>
      <xdr:spPr>
        <a:xfrm>
          <a:off x="3746500" y="15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76852</xdr:rowOff>
    </xdr:from>
    <xdr:ext cx="599010" cy="259045"/>
    <xdr:sp macro="" textlink="">
      <xdr:nvSpPr>
        <xdr:cNvPr id="256" name="テキスト ボックス 255"/>
        <xdr:cNvSpPr txBox="1"/>
      </xdr:nvSpPr>
      <xdr:spPr>
        <a:xfrm>
          <a:off x="3497795" y="1567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110261</xdr:rowOff>
    </xdr:from>
    <xdr:to>
      <xdr:col>15</xdr:col>
      <xdr:colOff>101600</xdr:colOff>
      <xdr:row>93</xdr:row>
      <xdr:rowOff>40411</xdr:rowOff>
    </xdr:to>
    <xdr:sp macro="" textlink="">
      <xdr:nvSpPr>
        <xdr:cNvPr id="257" name="楕円 256"/>
        <xdr:cNvSpPr/>
      </xdr:nvSpPr>
      <xdr:spPr>
        <a:xfrm>
          <a:off x="2857500" y="158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56938</xdr:rowOff>
    </xdr:from>
    <xdr:ext cx="599010" cy="259045"/>
    <xdr:sp macro="" textlink="">
      <xdr:nvSpPr>
        <xdr:cNvPr id="258" name="テキスト ボックス 257"/>
        <xdr:cNvSpPr txBox="1"/>
      </xdr:nvSpPr>
      <xdr:spPr>
        <a:xfrm>
          <a:off x="2608795" y="156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18872</xdr:rowOff>
    </xdr:from>
    <xdr:to>
      <xdr:col>10</xdr:col>
      <xdr:colOff>165100</xdr:colOff>
      <xdr:row>93</xdr:row>
      <xdr:rowOff>120472</xdr:rowOff>
    </xdr:to>
    <xdr:sp macro="" textlink="">
      <xdr:nvSpPr>
        <xdr:cNvPr id="259" name="楕円 258"/>
        <xdr:cNvSpPr/>
      </xdr:nvSpPr>
      <xdr:spPr>
        <a:xfrm>
          <a:off x="1968500" y="159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136999</xdr:rowOff>
    </xdr:from>
    <xdr:ext cx="599010" cy="259045"/>
    <xdr:sp macro="" textlink="">
      <xdr:nvSpPr>
        <xdr:cNvPr id="260" name="テキスト ボックス 259"/>
        <xdr:cNvSpPr txBox="1"/>
      </xdr:nvSpPr>
      <xdr:spPr>
        <a:xfrm>
          <a:off x="1719795" y="157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161913</xdr:rowOff>
    </xdr:from>
    <xdr:to>
      <xdr:col>6</xdr:col>
      <xdr:colOff>38100</xdr:colOff>
      <xdr:row>94</xdr:row>
      <xdr:rowOff>92063</xdr:rowOff>
    </xdr:to>
    <xdr:sp macro="" textlink="">
      <xdr:nvSpPr>
        <xdr:cNvPr id="261" name="楕円 260"/>
        <xdr:cNvSpPr/>
      </xdr:nvSpPr>
      <xdr:spPr>
        <a:xfrm>
          <a:off x="1079500" y="161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108590</xdr:rowOff>
    </xdr:from>
    <xdr:ext cx="599010" cy="259045"/>
    <xdr:sp macro="" textlink="">
      <xdr:nvSpPr>
        <xdr:cNvPr id="262" name="テキスト ボックス 261"/>
        <xdr:cNvSpPr txBox="1"/>
      </xdr:nvSpPr>
      <xdr:spPr>
        <a:xfrm>
          <a:off x="830795" y="1588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10815</xdr:rowOff>
    </xdr:from>
    <xdr:to>
      <xdr:col>55</xdr:col>
      <xdr:colOff>0</xdr:colOff>
      <xdr:row>34</xdr:row>
      <xdr:rowOff>85941</xdr:rowOff>
    </xdr:to>
    <xdr:cxnSp macro="">
      <xdr:nvCxnSpPr>
        <xdr:cNvPr id="291" name="直線コネクタ 290"/>
        <xdr:cNvCxnSpPr/>
      </xdr:nvCxnSpPr>
      <xdr:spPr>
        <a:xfrm flipV="1">
          <a:off x="9639300" y="5840115"/>
          <a:ext cx="838200" cy="7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44458</xdr:rowOff>
    </xdr:from>
    <xdr:to>
      <xdr:col>50</xdr:col>
      <xdr:colOff>114300</xdr:colOff>
      <xdr:row>34</xdr:row>
      <xdr:rowOff>85941</xdr:rowOff>
    </xdr:to>
    <xdr:cxnSp macro="">
      <xdr:nvCxnSpPr>
        <xdr:cNvPr id="294" name="直線コネクタ 293"/>
        <xdr:cNvCxnSpPr/>
      </xdr:nvCxnSpPr>
      <xdr:spPr>
        <a:xfrm>
          <a:off x="8750300" y="5873758"/>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44458</xdr:rowOff>
    </xdr:from>
    <xdr:to>
      <xdr:col>45</xdr:col>
      <xdr:colOff>177800</xdr:colOff>
      <xdr:row>34</xdr:row>
      <xdr:rowOff>68887</xdr:rowOff>
    </xdr:to>
    <xdr:cxnSp macro="">
      <xdr:nvCxnSpPr>
        <xdr:cNvPr id="297" name="直線コネクタ 296"/>
        <xdr:cNvCxnSpPr/>
      </xdr:nvCxnSpPr>
      <xdr:spPr>
        <a:xfrm flipV="1">
          <a:off x="7861300" y="5873758"/>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68887</xdr:rowOff>
    </xdr:from>
    <xdr:to>
      <xdr:col>41</xdr:col>
      <xdr:colOff>50800</xdr:colOff>
      <xdr:row>34</xdr:row>
      <xdr:rowOff>155534</xdr:rowOff>
    </xdr:to>
    <xdr:cxnSp macro="">
      <xdr:nvCxnSpPr>
        <xdr:cNvPr id="300" name="直線コネクタ 299"/>
        <xdr:cNvCxnSpPr/>
      </xdr:nvCxnSpPr>
      <xdr:spPr>
        <a:xfrm flipV="1">
          <a:off x="6972300" y="5898187"/>
          <a:ext cx="889000" cy="8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131465</xdr:rowOff>
    </xdr:from>
    <xdr:to>
      <xdr:col>55</xdr:col>
      <xdr:colOff>50800</xdr:colOff>
      <xdr:row>34</xdr:row>
      <xdr:rowOff>61615</xdr:rowOff>
    </xdr:to>
    <xdr:sp macro="" textlink="">
      <xdr:nvSpPr>
        <xdr:cNvPr id="310" name="楕円 309"/>
        <xdr:cNvSpPr/>
      </xdr:nvSpPr>
      <xdr:spPr>
        <a:xfrm>
          <a:off x="10426700" y="57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154342</xdr:rowOff>
    </xdr:from>
    <xdr:ext cx="599010" cy="259045"/>
    <xdr:sp macro="" textlink="">
      <xdr:nvSpPr>
        <xdr:cNvPr id="311" name="補助費等該当値テキスト"/>
        <xdr:cNvSpPr txBox="1"/>
      </xdr:nvSpPr>
      <xdr:spPr>
        <a:xfrm>
          <a:off x="10528300" y="564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35141</xdr:rowOff>
    </xdr:from>
    <xdr:to>
      <xdr:col>50</xdr:col>
      <xdr:colOff>165100</xdr:colOff>
      <xdr:row>34</xdr:row>
      <xdr:rowOff>136741</xdr:rowOff>
    </xdr:to>
    <xdr:sp macro="" textlink="">
      <xdr:nvSpPr>
        <xdr:cNvPr id="312" name="楕円 311"/>
        <xdr:cNvSpPr/>
      </xdr:nvSpPr>
      <xdr:spPr>
        <a:xfrm>
          <a:off x="9588500" y="58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153268</xdr:rowOff>
    </xdr:from>
    <xdr:ext cx="599010" cy="259045"/>
    <xdr:sp macro="" textlink="">
      <xdr:nvSpPr>
        <xdr:cNvPr id="313" name="テキスト ボックス 312"/>
        <xdr:cNvSpPr txBox="1"/>
      </xdr:nvSpPr>
      <xdr:spPr>
        <a:xfrm>
          <a:off x="9339795" y="56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165108</xdr:rowOff>
    </xdr:from>
    <xdr:to>
      <xdr:col>46</xdr:col>
      <xdr:colOff>38100</xdr:colOff>
      <xdr:row>34</xdr:row>
      <xdr:rowOff>95258</xdr:rowOff>
    </xdr:to>
    <xdr:sp macro="" textlink="">
      <xdr:nvSpPr>
        <xdr:cNvPr id="314" name="楕円 313"/>
        <xdr:cNvSpPr/>
      </xdr:nvSpPr>
      <xdr:spPr>
        <a:xfrm>
          <a:off x="8699500" y="5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111785</xdr:rowOff>
    </xdr:from>
    <xdr:ext cx="599010" cy="259045"/>
    <xdr:sp macro="" textlink="">
      <xdr:nvSpPr>
        <xdr:cNvPr id="315" name="テキスト ボックス 314"/>
        <xdr:cNvSpPr txBox="1"/>
      </xdr:nvSpPr>
      <xdr:spPr>
        <a:xfrm>
          <a:off x="8450795" y="55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18087</xdr:rowOff>
    </xdr:from>
    <xdr:to>
      <xdr:col>41</xdr:col>
      <xdr:colOff>101600</xdr:colOff>
      <xdr:row>34</xdr:row>
      <xdr:rowOff>119687</xdr:rowOff>
    </xdr:to>
    <xdr:sp macro="" textlink="">
      <xdr:nvSpPr>
        <xdr:cNvPr id="316" name="楕円 315"/>
        <xdr:cNvSpPr/>
      </xdr:nvSpPr>
      <xdr:spPr>
        <a:xfrm>
          <a:off x="7810500" y="5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136214</xdr:rowOff>
    </xdr:from>
    <xdr:ext cx="599010" cy="259045"/>
    <xdr:sp macro="" textlink="">
      <xdr:nvSpPr>
        <xdr:cNvPr id="317" name="テキスト ボックス 316"/>
        <xdr:cNvSpPr txBox="1"/>
      </xdr:nvSpPr>
      <xdr:spPr>
        <a:xfrm>
          <a:off x="7561795" y="56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104734</xdr:rowOff>
    </xdr:from>
    <xdr:to>
      <xdr:col>36</xdr:col>
      <xdr:colOff>165100</xdr:colOff>
      <xdr:row>35</xdr:row>
      <xdr:rowOff>34884</xdr:rowOff>
    </xdr:to>
    <xdr:sp macro="" textlink="">
      <xdr:nvSpPr>
        <xdr:cNvPr id="318" name="楕円 317"/>
        <xdr:cNvSpPr/>
      </xdr:nvSpPr>
      <xdr:spPr>
        <a:xfrm>
          <a:off x="6921500" y="59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51411</xdr:rowOff>
    </xdr:from>
    <xdr:ext cx="534377" cy="259045"/>
    <xdr:sp macro="" textlink="">
      <xdr:nvSpPr>
        <xdr:cNvPr id="319" name="テキスト ボックス 318"/>
        <xdr:cNvSpPr txBox="1"/>
      </xdr:nvSpPr>
      <xdr:spPr>
        <a:xfrm>
          <a:off x="6705111" y="57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5731</xdr:rowOff>
    </xdr:from>
    <xdr:to>
      <xdr:col>55</xdr:col>
      <xdr:colOff>0</xdr:colOff>
      <xdr:row>55</xdr:row>
      <xdr:rowOff>109813</xdr:rowOff>
    </xdr:to>
    <xdr:cxnSp macro="">
      <xdr:nvCxnSpPr>
        <xdr:cNvPr id="346" name="直線コネクタ 345"/>
        <xdr:cNvCxnSpPr/>
      </xdr:nvCxnSpPr>
      <xdr:spPr>
        <a:xfrm>
          <a:off x="9639300" y="9435481"/>
          <a:ext cx="8382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5731</xdr:rowOff>
    </xdr:from>
    <xdr:to>
      <xdr:col>50</xdr:col>
      <xdr:colOff>114300</xdr:colOff>
      <xdr:row>55</xdr:row>
      <xdr:rowOff>12905</xdr:rowOff>
    </xdr:to>
    <xdr:cxnSp macro="">
      <xdr:nvCxnSpPr>
        <xdr:cNvPr id="349" name="直線コネクタ 348"/>
        <xdr:cNvCxnSpPr/>
      </xdr:nvCxnSpPr>
      <xdr:spPr>
        <a:xfrm flipV="1">
          <a:off x="8750300" y="9435481"/>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101442</xdr:rowOff>
    </xdr:from>
    <xdr:to>
      <xdr:col>45</xdr:col>
      <xdr:colOff>177800</xdr:colOff>
      <xdr:row>55</xdr:row>
      <xdr:rowOff>12905</xdr:rowOff>
    </xdr:to>
    <xdr:cxnSp macro="">
      <xdr:nvCxnSpPr>
        <xdr:cNvPr id="352" name="直線コネクタ 351"/>
        <xdr:cNvCxnSpPr/>
      </xdr:nvCxnSpPr>
      <xdr:spPr>
        <a:xfrm>
          <a:off x="7861300" y="9359742"/>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101442</xdr:rowOff>
    </xdr:from>
    <xdr:to>
      <xdr:col>41</xdr:col>
      <xdr:colOff>50800</xdr:colOff>
      <xdr:row>56</xdr:row>
      <xdr:rowOff>17659</xdr:rowOff>
    </xdr:to>
    <xdr:cxnSp macro="">
      <xdr:nvCxnSpPr>
        <xdr:cNvPr id="355" name="直線コネクタ 354"/>
        <xdr:cNvCxnSpPr/>
      </xdr:nvCxnSpPr>
      <xdr:spPr>
        <a:xfrm flipV="1">
          <a:off x="6972300" y="9359742"/>
          <a:ext cx="889000" cy="25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59013</xdr:rowOff>
    </xdr:from>
    <xdr:to>
      <xdr:col>55</xdr:col>
      <xdr:colOff>50800</xdr:colOff>
      <xdr:row>55</xdr:row>
      <xdr:rowOff>160613</xdr:rowOff>
    </xdr:to>
    <xdr:sp macro="" textlink="">
      <xdr:nvSpPr>
        <xdr:cNvPr id="365" name="楕円 364"/>
        <xdr:cNvSpPr/>
      </xdr:nvSpPr>
      <xdr:spPr>
        <a:xfrm>
          <a:off x="104267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81890</xdr:rowOff>
    </xdr:from>
    <xdr:ext cx="599010" cy="259045"/>
    <xdr:sp macro="" textlink="">
      <xdr:nvSpPr>
        <xdr:cNvPr id="366" name="普通建設事業費該当値テキスト"/>
        <xdr:cNvSpPr txBox="1"/>
      </xdr:nvSpPr>
      <xdr:spPr>
        <a:xfrm>
          <a:off x="10528300" y="934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126381</xdr:rowOff>
    </xdr:from>
    <xdr:to>
      <xdr:col>50</xdr:col>
      <xdr:colOff>165100</xdr:colOff>
      <xdr:row>55</xdr:row>
      <xdr:rowOff>56531</xdr:rowOff>
    </xdr:to>
    <xdr:sp macro="" textlink="">
      <xdr:nvSpPr>
        <xdr:cNvPr id="367" name="楕円 366"/>
        <xdr:cNvSpPr/>
      </xdr:nvSpPr>
      <xdr:spPr>
        <a:xfrm>
          <a:off x="9588500" y="9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73058</xdr:rowOff>
    </xdr:from>
    <xdr:ext cx="599010" cy="259045"/>
    <xdr:sp macro="" textlink="">
      <xdr:nvSpPr>
        <xdr:cNvPr id="368" name="テキスト ボックス 367"/>
        <xdr:cNvSpPr txBox="1"/>
      </xdr:nvSpPr>
      <xdr:spPr>
        <a:xfrm>
          <a:off x="9339795" y="915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133555</xdr:rowOff>
    </xdr:from>
    <xdr:to>
      <xdr:col>46</xdr:col>
      <xdr:colOff>38100</xdr:colOff>
      <xdr:row>55</xdr:row>
      <xdr:rowOff>63705</xdr:rowOff>
    </xdr:to>
    <xdr:sp macro="" textlink="">
      <xdr:nvSpPr>
        <xdr:cNvPr id="369" name="楕円 368"/>
        <xdr:cNvSpPr/>
      </xdr:nvSpPr>
      <xdr:spPr>
        <a:xfrm>
          <a:off x="8699500" y="9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80232</xdr:rowOff>
    </xdr:from>
    <xdr:ext cx="599010" cy="259045"/>
    <xdr:sp macro="" textlink="">
      <xdr:nvSpPr>
        <xdr:cNvPr id="370" name="テキスト ボックス 369"/>
        <xdr:cNvSpPr txBox="1"/>
      </xdr:nvSpPr>
      <xdr:spPr>
        <a:xfrm>
          <a:off x="8450795" y="91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50642</xdr:rowOff>
    </xdr:from>
    <xdr:to>
      <xdr:col>41</xdr:col>
      <xdr:colOff>101600</xdr:colOff>
      <xdr:row>54</xdr:row>
      <xdr:rowOff>152242</xdr:rowOff>
    </xdr:to>
    <xdr:sp macro="" textlink="">
      <xdr:nvSpPr>
        <xdr:cNvPr id="371" name="楕円 370"/>
        <xdr:cNvSpPr/>
      </xdr:nvSpPr>
      <xdr:spPr>
        <a:xfrm>
          <a:off x="7810500" y="93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168769</xdr:rowOff>
    </xdr:from>
    <xdr:ext cx="599010" cy="259045"/>
    <xdr:sp macro="" textlink="">
      <xdr:nvSpPr>
        <xdr:cNvPr id="372" name="テキスト ボックス 371"/>
        <xdr:cNvSpPr txBox="1"/>
      </xdr:nvSpPr>
      <xdr:spPr>
        <a:xfrm>
          <a:off x="7561795" y="90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138309</xdr:rowOff>
    </xdr:from>
    <xdr:to>
      <xdr:col>36</xdr:col>
      <xdr:colOff>165100</xdr:colOff>
      <xdr:row>56</xdr:row>
      <xdr:rowOff>68459</xdr:rowOff>
    </xdr:to>
    <xdr:sp macro="" textlink="">
      <xdr:nvSpPr>
        <xdr:cNvPr id="373" name="楕円 372"/>
        <xdr:cNvSpPr/>
      </xdr:nvSpPr>
      <xdr:spPr>
        <a:xfrm>
          <a:off x="6921500" y="95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59586</xdr:rowOff>
    </xdr:from>
    <xdr:ext cx="599010" cy="259045"/>
    <xdr:sp macro="" textlink="">
      <xdr:nvSpPr>
        <xdr:cNvPr id="374" name="テキスト ボックス 373"/>
        <xdr:cNvSpPr txBox="1"/>
      </xdr:nvSpPr>
      <xdr:spPr>
        <a:xfrm>
          <a:off x="6672795"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49842</xdr:rowOff>
    </xdr:from>
    <xdr:to>
      <xdr:col>55</xdr:col>
      <xdr:colOff>0</xdr:colOff>
      <xdr:row>76</xdr:row>
      <xdr:rowOff>58035</xdr:rowOff>
    </xdr:to>
    <xdr:cxnSp macro="">
      <xdr:nvCxnSpPr>
        <xdr:cNvPr id="401" name="直線コネクタ 400"/>
        <xdr:cNvCxnSpPr/>
      </xdr:nvCxnSpPr>
      <xdr:spPr>
        <a:xfrm flipV="1">
          <a:off x="9639300" y="13080042"/>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22044</xdr:rowOff>
    </xdr:from>
    <xdr:to>
      <xdr:col>50</xdr:col>
      <xdr:colOff>114300</xdr:colOff>
      <xdr:row>76</xdr:row>
      <xdr:rowOff>58035</xdr:rowOff>
    </xdr:to>
    <xdr:cxnSp macro="">
      <xdr:nvCxnSpPr>
        <xdr:cNvPr id="404" name="直線コネクタ 403"/>
        <xdr:cNvCxnSpPr/>
      </xdr:nvCxnSpPr>
      <xdr:spPr>
        <a:xfrm>
          <a:off x="8750300" y="13052244"/>
          <a:ext cx="889000" cy="3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8703</xdr:rowOff>
    </xdr:from>
    <xdr:to>
      <xdr:col>45</xdr:col>
      <xdr:colOff>177800</xdr:colOff>
      <xdr:row>76</xdr:row>
      <xdr:rowOff>22044</xdr:rowOff>
    </xdr:to>
    <xdr:cxnSp macro="">
      <xdr:nvCxnSpPr>
        <xdr:cNvPr id="407" name="直線コネクタ 406"/>
        <xdr:cNvCxnSpPr/>
      </xdr:nvCxnSpPr>
      <xdr:spPr>
        <a:xfrm>
          <a:off x="7861300" y="12867453"/>
          <a:ext cx="889000" cy="1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98058</xdr:rowOff>
    </xdr:from>
    <xdr:to>
      <xdr:col>41</xdr:col>
      <xdr:colOff>50800</xdr:colOff>
      <xdr:row>75</xdr:row>
      <xdr:rowOff>8703</xdr:rowOff>
    </xdr:to>
    <xdr:cxnSp macro="">
      <xdr:nvCxnSpPr>
        <xdr:cNvPr id="410" name="直線コネクタ 409"/>
        <xdr:cNvCxnSpPr/>
      </xdr:nvCxnSpPr>
      <xdr:spPr>
        <a:xfrm>
          <a:off x="6972300" y="12785358"/>
          <a:ext cx="889000" cy="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170492</xdr:rowOff>
    </xdr:from>
    <xdr:to>
      <xdr:col>55</xdr:col>
      <xdr:colOff>50800</xdr:colOff>
      <xdr:row>76</xdr:row>
      <xdr:rowOff>100642</xdr:rowOff>
    </xdr:to>
    <xdr:sp macro="" textlink="">
      <xdr:nvSpPr>
        <xdr:cNvPr id="420" name="楕円 419"/>
        <xdr:cNvSpPr/>
      </xdr:nvSpPr>
      <xdr:spPr>
        <a:xfrm>
          <a:off x="10426700" y="130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21919</xdr:rowOff>
    </xdr:from>
    <xdr:ext cx="534377" cy="259045"/>
    <xdr:sp macro="" textlink="">
      <xdr:nvSpPr>
        <xdr:cNvPr id="421" name="普通建設事業費 （ うち新規整備　）該当値テキスト"/>
        <xdr:cNvSpPr txBox="1"/>
      </xdr:nvSpPr>
      <xdr:spPr>
        <a:xfrm>
          <a:off x="10528300" y="128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7235</xdr:rowOff>
    </xdr:from>
    <xdr:to>
      <xdr:col>50</xdr:col>
      <xdr:colOff>165100</xdr:colOff>
      <xdr:row>76</xdr:row>
      <xdr:rowOff>108835</xdr:rowOff>
    </xdr:to>
    <xdr:sp macro="" textlink="">
      <xdr:nvSpPr>
        <xdr:cNvPr id="422" name="楕円 421"/>
        <xdr:cNvSpPr/>
      </xdr:nvSpPr>
      <xdr:spPr>
        <a:xfrm>
          <a:off x="9588500" y="130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125362</xdr:rowOff>
    </xdr:from>
    <xdr:ext cx="534377" cy="259045"/>
    <xdr:sp macro="" textlink="">
      <xdr:nvSpPr>
        <xdr:cNvPr id="423" name="テキスト ボックス 422"/>
        <xdr:cNvSpPr txBox="1"/>
      </xdr:nvSpPr>
      <xdr:spPr>
        <a:xfrm>
          <a:off x="9372111" y="128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142694</xdr:rowOff>
    </xdr:from>
    <xdr:to>
      <xdr:col>46</xdr:col>
      <xdr:colOff>38100</xdr:colOff>
      <xdr:row>76</xdr:row>
      <xdr:rowOff>72845</xdr:rowOff>
    </xdr:to>
    <xdr:sp macro="" textlink="">
      <xdr:nvSpPr>
        <xdr:cNvPr id="424" name="楕円 423"/>
        <xdr:cNvSpPr/>
      </xdr:nvSpPr>
      <xdr:spPr>
        <a:xfrm>
          <a:off x="8699500" y="1300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89371</xdr:rowOff>
    </xdr:from>
    <xdr:ext cx="534377" cy="259045"/>
    <xdr:sp macro="" textlink="">
      <xdr:nvSpPr>
        <xdr:cNvPr id="425" name="テキスト ボックス 424"/>
        <xdr:cNvSpPr txBox="1"/>
      </xdr:nvSpPr>
      <xdr:spPr>
        <a:xfrm>
          <a:off x="8483111" y="127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129353</xdr:rowOff>
    </xdr:from>
    <xdr:to>
      <xdr:col>41</xdr:col>
      <xdr:colOff>101600</xdr:colOff>
      <xdr:row>75</xdr:row>
      <xdr:rowOff>59503</xdr:rowOff>
    </xdr:to>
    <xdr:sp macro="" textlink="">
      <xdr:nvSpPr>
        <xdr:cNvPr id="426" name="楕円 425"/>
        <xdr:cNvSpPr/>
      </xdr:nvSpPr>
      <xdr:spPr>
        <a:xfrm>
          <a:off x="7810500" y="128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76030</xdr:rowOff>
    </xdr:from>
    <xdr:ext cx="534377" cy="259045"/>
    <xdr:sp macro="" textlink="">
      <xdr:nvSpPr>
        <xdr:cNvPr id="427" name="テキスト ボックス 426"/>
        <xdr:cNvSpPr txBox="1"/>
      </xdr:nvSpPr>
      <xdr:spPr>
        <a:xfrm>
          <a:off x="7594111" y="125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47258</xdr:rowOff>
    </xdr:from>
    <xdr:to>
      <xdr:col>36</xdr:col>
      <xdr:colOff>165100</xdr:colOff>
      <xdr:row>74</xdr:row>
      <xdr:rowOff>148858</xdr:rowOff>
    </xdr:to>
    <xdr:sp macro="" textlink="">
      <xdr:nvSpPr>
        <xdr:cNvPr id="428" name="楕円 427"/>
        <xdr:cNvSpPr/>
      </xdr:nvSpPr>
      <xdr:spPr>
        <a:xfrm>
          <a:off x="6921500" y="12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165385</xdr:rowOff>
    </xdr:from>
    <xdr:ext cx="534377" cy="259045"/>
    <xdr:sp macro="" textlink="">
      <xdr:nvSpPr>
        <xdr:cNvPr id="429" name="テキスト ボックス 428"/>
        <xdr:cNvSpPr txBox="1"/>
      </xdr:nvSpPr>
      <xdr:spPr>
        <a:xfrm>
          <a:off x="6705111" y="125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22003</xdr:rowOff>
    </xdr:from>
    <xdr:to>
      <xdr:col>55</xdr:col>
      <xdr:colOff>0</xdr:colOff>
      <xdr:row>96</xdr:row>
      <xdr:rowOff>39105</xdr:rowOff>
    </xdr:to>
    <xdr:cxnSp macro="">
      <xdr:nvCxnSpPr>
        <xdr:cNvPr id="460" name="直線コネクタ 459"/>
        <xdr:cNvCxnSpPr/>
      </xdr:nvCxnSpPr>
      <xdr:spPr>
        <a:xfrm>
          <a:off x="9639300" y="16309753"/>
          <a:ext cx="838200" cy="18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22003</xdr:rowOff>
    </xdr:from>
    <xdr:to>
      <xdr:col>50</xdr:col>
      <xdr:colOff>114300</xdr:colOff>
      <xdr:row>95</xdr:row>
      <xdr:rowOff>64120</xdr:rowOff>
    </xdr:to>
    <xdr:cxnSp macro="">
      <xdr:nvCxnSpPr>
        <xdr:cNvPr id="463" name="直線コネクタ 462"/>
        <xdr:cNvCxnSpPr/>
      </xdr:nvCxnSpPr>
      <xdr:spPr>
        <a:xfrm flipV="1">
          <a:off x="8750300" y="16309753"/>
          <a:ext cx="8890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137480</xdr:rowOff>
    </xdr:from>
    <xdr:to>
      <xdr:col>45</xdr:col>
      <xdr:colOff>177800</xdr:colOff>
      <xdr:row>95</xdr:row>
      <xdr:rowOff>64120</xdr:rowOff>
    </xdr:to>
    <xdr:cxnSp macro="">
      <xdr:nvCxnSpPr>
        <xdr:cNvPr id="466" name="直線コネクタ 465"/>
        <xdr:cNvCxnSpPr/>
      </xdr:nvCxnSpPr>
      <xdr:spPr>
        <a:xfrm>
          <a:off x="7861300" y="16253780"/>
          <a:ext cx="889000" cy="9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137480</xdr:rowOff>
    </xdr:from>
    <xdr:to>
      <xdr:col>41</xdr:col>
      <xdr:colOff>50800</xdr:colOff>
      <xdr:row>99</xdr:row>
      <xdr:rowOff>22439</xdr:rowOff>
    </xdr:to>
    <xdr:cxnSp macro="">
      <xdr:nvCxnSpPr>
        <xdr:cNvPr id="469" name="直線コネクタ 468"/>
        <xdr:cNvCxnSpPr/>
      </xdr:nvCxnSpPr>
      <xdr:spPr>
        <a:xfrm flipV="1">
          <a:off x="6972300" y="16253780"/>
          <a:ext cx="889000" cy="7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159755</xdr:rowOff>
    </xdr:from>
    <xdr:to>
      <xdr:col>55</xdr:col>
      <xdr:colOff>50800</xdr:colOff>
      <xdr:row>96</xdr:row>
      <xdr:rowOff>89905</xdr:rowOff>
    </xdr:to>
    <xdr:sp macro="" textlink="">
      <xdr:nvSpPr>
        <xdr:cNvPr id="479" name="楕円 478"/>
        <xdr:cNvSpPr/>
      </xdr:nvSpPr>
      <xdr:spPr>
        <a:xfrm>
          <a:off x="10426700" y="164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11182</xdr:rowOff>
    </xdr:from>
    <xdr:ext cx="534377" cy="259045"/>
    <xdr:sp macro="" textlink="">
      <xdr:nvSpPr>
        <xdr:cNvPr id="480" name="普通建設事業費 （ うち更新整備　）該当値テキスト"/>
        <xdr:cNvSpPr txBox="1"/>
      </xdr:nvSpPr>
      <xdr:spPr>
        <a:xfrm>
          <a:off x="10528300" y="162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142653</xdr:rowOff>
    </xdr:from>
    <xdr:to>
      <xdr:col>50</xdr:col>
      <xdr:colOff>165100</xdr:colOff>
      <xdr:row>95</xdr:row>
      <xdr:rowOff>72803</xdr:rowOff>
    </xdr:to>
    <xdr:sp macro="" textlink="">
      <xdr:nvSpPr>
        <xdr:cNvPr id="481" name="楕円 480"/>
        <xdr:cNvSpPr/>
      </xdr:nvSpPr>
      <xdr:spPr>
        <a:xfrm>
          <a:off x="9588500" y="162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89330</xdr:rowOff>
    </xdr:from>
    <xdr:ext cx="534377" cy="259045"/>
    <xdr:sp macro="" textlink="">
      <xdr:nvSpPr>
        <xdr:cNvPr id="482" name="テキスト ボックス 481"/>
        <xdr:cNvSpPr txBox="1"/>
      </xdr:nvSpPr>
      <xdr:spPr>
        <a:xfrm>
          <a:off x="9372111" y="160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13320</xdr:rowOff>
    </xdr:from>
    <xdr:to>
      <xdr:col>46</xdr:col>
      <xdr:colOff>38100</xdr:colOff>
      <xdr:row>95</xdr:row>
      <xdr:rowOff>114920</xdr:rowOff>
    </xdr:to>
    <xdr:sp macro="" textlink="">
      <xdr:nvSpPr>
        <xdr:cNvPr id="483" name="楕円 482"/>
        <xdr:cNvSpPr/>
      </xdr:nvSpPr>
      <xdr:spPr>
        <a:xfrm>
          <a:off x="8699500" y="163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131447</xdr:rowOff>
    </xdr:from>
    <xdr:ext cx="534377" cy="259045"/>
    <xdr:sp macro="" textlink="">
      <xdr:nvSpPr>
        <xdr:cNvPr id="484" name="テキスト ボックス 483"/>
        <xdr:cNvSpPr txBox="1"/>
      </xdr:nvSpPr>
      <xdr:spPr>
        <a:xfrm>
          <a:off x="8483111" y="160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86680</xdr:rowOff>
    </xdr:from>
    <xdr:to>
      <xdr:col>41</xdr:col>
      <xdr:colOff>101600</xdr:colOff>
      <xdr:row>95</xdr:row>
      <xdr:rowOff>16830</xdr:rowOff>
    </xdr:to>
    <xdr:sp macro="" textlink="">
      <xdr:nvSpPr>
        <xdr:cNvPr id="485" name="楕円 484"/>
        <xdr:cNvSpPr/>
      </xdr:nvSpPr>
      <xdr:spPr>
        <a:xfrm>
          <a:off x="7810500" y="162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33357</xdr:rowOff>
    </xdr:from>
    <xdr:ext cx="534377" cy="259045"/>
    <xdr:sp macro="" textlink="">
      <xdr:nvSpPr>
        <xdr:cNvPr id="486" name="テキスト ボックス 485"/>
        <xdr:cNvSpPr txBox="1"/>
      </xdr:nvSpPr>
      <xdr:spPr>
        <a:xfrm>
          <a:off x="7594111" y="1597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143089</xdr:rowOff>
    </xdr:from>
    <xdr:to>
      <xdr:col>36</xdr:col>
      <xdr:colOff>165100</xdr:colOff>
      <xdr:row>99</xdr:row>
      <xdr:rowOff>73239</xdr:rowOff>
    </xdr:to>
    <xdr:sp macro="" textlink="">
      <xdr:nvSpPr>
        <xdr:cNvPr id="487" name="楕円 486"/>
        <xdr:cNvSpPr/>
      </xdr:nvSpPr>
      <xdr:spPr>
        <a:xfrm>
          <a:off x="6921500" y="169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64366</xdr:rowOff>
    </xdr:from>
    <xdr:ext cx="469744" cy="259045"/>
    <xdr:sp macro="" textlink="">
      <xdr:nvSpPr>
        <xdr:cNvPr id="488" name="テキスト ボックス 487"/>
        <xdr:cNvSpPr txBox="1"/>
      </xdr:nvSpPr>
      <xdr:spPr>
        <a:xfrm>
          <a:off x="6737428" y="1703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107277</xdr:rowOff>
    </xdr:from>
    <xdr:to>
      <xdr:col>85</xdr:col>
      <xdr:colOff>127000</xdr:colOff>
      <xdr:row>38</xdr:row>
      <xdr:rowOff>128435</xdr:rowOff>
    </xdr:to>
    <xdr:cxnSp macro="">
      <xdr:nvCxnSpPr>
        <xdr:cNvPr id="517" name="直線コネクタ 516"/>
        <xdr:cNvCxnSpPr/>
      </xdr:nvCxnSpPr>
      <xdr:spPr>
        <a:xfrm>
          <a:off x="15481300" y="6622377"/>
          <a:ext cx="8382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107277</xdr:rowOff>
    </xdr:from>
    <xdr:to>
      <xdr:col>81</xdr:col>
      <xdr:colOff>50800</xdr:colOff>
      <xdr:row>38</xdr:row>
      <xdr:rowOff>124523</xdr:rowOff>
    </xdr:to>
    <xdr:cxnSp macro="">
      <xdr:nvCxnSpPr>
        <xdr:cNvPr id="520" name="直線コネクタ 519"/>
        <xdr:cNvCxnSpPr/>
      </xdr:nvCxnSpPr>
      <xdr:spPr>
        <a:xfrm flipV="1">
          <a:off x="14592300" y="6622377"/>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81445</xdr:rowOff>
    </xdr:from>
    <xdr:to>
      <xdr:col>76</xdr:col>
      <xdr:colOff>114300</xdr:colOff>
      <xdr:row>38</xdr:row>
      <xdr:rowOff>124523</xdr:rowOff>
    </xdr:to>
    <xdr:cxnSp macro="">
      <xdr:nvCxnSpPr>
        <xdr:cNvPr id="523" name="直線コネクタ 522"/>
        <xdr:cNvCxnSpPr/>
      </xdr:nvCxnSpPr>
      <xdr:spPr>
        <a:xfrm>
          <a:off x="13703300" y="6596545"/>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46038</xdr:rowOff>
    </xdr:from>
    <xdr:to>
      <xdr:col>71</xdr:col>
      <xdr:colOff>177800</xdr:colOff>
      <xdr:row>38</xdr:row>
      <xdr:rowOff>81445</xdr:rowOff>
    </xdr:to>
    <xdr:cxnSp macro="">
      <xdr:nvCxnSpPr>
        <xdr:cNvPr id="526" name="直線コネクタ 525"/>
        <xdr:cNvCxnSpPr/>
      </xdr:nvCxnSpPr>
      <xdr:spPr>
        <a:xfrm>
          <a:off x="12814300" y="6561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77635</xdr:rowOff>
    </xdr:from>
    <xdr:to>
      <xdr:col>85</xdr:col>
      <xdr:colOff>177800</xdr:colOff>
      <xdr:row>39</xdr:row>
      <xdr:rowOff>7785</xdr:rowOff>
    </xdr:to>
    <xdr:sp macro="" textlink="">
      <xdr:nvSpPr>
        <xdr:cNvPr id="536" name="楕円 535"/>
        <xdr:cNvSpPr/>
      </xdr:nvSpPr>
      <xdr:spPr>
        <a:xfrm>
          <a:off x="16268700" y="65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56477</xdr:rowOff>
    </xdr:from>
    <xdr:to>
      <xdr:col>81</xdr:col>
      <xdr:colOff>101600</xdr:colOff>
      <xdr:row>38</xdr:row>
      <xdr:rowOff>158077</xdr:rowOff>
    </xdr:to>
    <xdr:sp macro="" textlink="">
      <xdr:nvSpPr>
        <xdr:cNvPr id="538" name="楕円 537"/>
        <xdr:cNvSpPr/>
      </xdr:nvSpPr>
      <xdr:spPr>
        <a:xfrm>
          <a:off x="154305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3154</xdr:rowOff>
    </xdr:from>
    <xdr:ext cx="469744" cy="259045"/>
    <xdr:sp macro="" textlink="">
      <xdr:nvSpPr>
        <xdr:cNvPr id="539" name="テキスト ボックス 538"/>
        <xdr:cNvSpPr txBox="1"/>
      </xdr:nvSpPr>
      <xdr:spPr>
        <a:xfrm>
          <a:off x="15246428" y="63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73723</xdr:rowOff>
    </xdr:from>
    <xdr:to>
      <xdr:col>76</xdr:col>
      <xdr:colOff>165100</xdr:colOff>
      <xdr:row>39</xdr:row>
      <xdr:rowOff>3873</xdr:rowOff>
    </xdr:to>
    <xdr:sp macro="" textlink="">
      <xdr:nvSpPr>
        <xdr:cNvPr id="540" name="楕円 539"/>
        <xdr:cNvSpPr/>
      </xdr:nvSpPr>
      <xdr:spPr>
        <a:xfrm>
          <a:off x="14541500" y="65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20400</xdr:rowOff>
    </xdr:from>
    <xdr:ext cx="469744" cy="259045"/>
    <xdr:sp macro="" textlink="">
      <xdr:nvSpPr>
        <xdr:cNvPr id="541" name="テキスト ボックス 540"/>
        <xdr:cNvSpPr txBox="1"/>
      </xdr:nvSpPr>
      <xdr:spPr>
        <a:xfrm>
          <a:off x="14357428" y="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30645</xdr:rowOff>
    </xdr:from>
    <xdr:to>
      <xdr:col>72</xdr:col>
      <xdr:colOff>38100</xdr:colOff>
      <xdr:row>38</xdr:row>
      <xdr:rowOff>132245</xdr:rowOff>
    </xdr:to>
    <xdr:sp macro="" textlink="">
      <xdr:nvSpPr>
        <xdr:cNvPr id="542" name="楕円 541"/>
        <xdr:cNvSpPr/>
      </xdr:nvSpPr>
      <xdr:spPr>
        <a:xfrm>
          <a:off x="13652500" y="65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148772</xdr:rowOff>
    </xdr:from>
    <xdr:ext cx="534377" cy="259045"/>
    <xdr:sp macro="" textlink="">
      <xdr:nvSpPr>
        <xdr:cNvPr id="543" name="テキスト ボックス 542"/>
        <xdr:cNvSpPr txBox="1"/>
      </xdr:nvSpPr>
      <xdr:spPr>
        <a:xfrm>
          <a:off x="13436111" y="63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166688</xdr:rowOff>
    </xdr:from>
    <xdr:to>
      <xdr:col>67</xdr:col>
      <xdr:colOff>101600</xdr:colOff>
      <xdr:row>38</xdr:row>
      <xdr:rowOff>96838</xdr:rowOff>
    </xdr:to>
    <xdr:sp macro="" textlink="">
      <xdr:nvSpPr>
        <xdr:cNvPr id="544" name="楕円 543"/>
        <xdr:cNvSpPr/>
      </xdr:nvSpPr>
      <xdr:spPr>
        <a:xfrm>
          <a:off x="12763500" y="65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113365</xdr:rowOff>
    </xdr:from>
    <xdr:ext cx="534377" cy="259045"/>
    <xdr:sp macro="" textlink="">
      <xdr:nvSpPr>
        <xdr:cNvPr id="545" name="テキスト ボックス 544"/>
        <xdr:cNvSpPr txBox="1"/>
      </xdr:nvSpPr>
      <xdr:spPr>
        <a:xfrm>
          <a:off x="12547111" y="62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52265</xdr:rowOff>
    </xdr:from>
    <xdr:to>
      <xdr:col>85</xdr:col>
      <xdr:colOff>127000</xdr:colOff>
      <xdr:row>77</xdr:row>
      <xdr:rowOff>54189</xdr:rowOff>
    </xdr:to>
    <xdr:cxnSp macro="">
      <xdr:nvCxnSpPr>
        <xdr:cNvPr id="631" name="直線コネクタ 630"/>
        <xdr:cNvCxnSpPr/>
      </xdr:nvCxnSpPr>
      <xdr:spPr>
        <a:xfrm>
          <a:off x="15481300" y="13253915"/>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52265</xdr:rowOff>
    </xdr:from>
    <xdr:to>
      <xdr:col>81</xdr:col>
      <xdr:colOff>50800</xdr:colOff>
      <xdr:row>77</xdr:row>
      <xdr:rowOff>53591</xdr:rowOff>
    </xdr:to>
    <xdr:cxnSp macro="">
      <xdr:nvCxnSpPr>
        <xdr:cNvPr id="634" name="直線コネクタ 633"/>
        <xdr:cNvCxnSpPr/>
      </xdr:nvCxnSpPr>
      <xdr:spPr>
        <a:xfrm flipV="1">
          <a:off x="14592300" y="1325391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53591</xdr:rowOff>
    </xdr:from>
    <xdr:to>
      <xdr:col>76</xdr:col>
      <xdr:colOff>114300</xdr:colOff>
      <xdr:row>77</xdr:row>
      <xdr:rowOff>55285</xdr:rowOff>
    </xdr:to>
    <xdr:cxnSp macro="">
      <xdr:nvCxnSpPr>
        <xdr:cNvPr id="637" name="直線コネクタ 636"/>
        <xdr:cNvCxnSpPr/>
      </xdr:nvCxnSpPr>
      <xdr:spPr>
        <a:xfrm flipV="1">
          <a:off x="13703300" y="13255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55285</xdr:rowOff>
    </xdr:from>
    <xdr:to>
      <xdr:col>71</xdr:col>
      <xdr:colOff>177800</xdr:colOff>
      <xdr:row>77</xdr:row>
      <xdr:rowOff>62060</xdr:rowOff>
    </xdr:to>
    <xdr:cxnSp macro="">
      <xdr:nvCxnSpPr>
        <xdr:cNvPr id="640" name="直線コネクタ 639"/>
        <xdr:cNvCxnSpPr/>
      </xdr:nvCxnSpPr>
      <xdr:spPr>
        <a:xfrm flipV="1">
          <a:off x="12814300" y="13256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3389</xdr:rowOff>
    </xdr:from>
    <xdr:to>
      <xdr:col>85</xdr:col>
      <xdr:colOff>177800</xdr:colOff>
      <xdr:row>77</xdr:row>
      <xdr:rowOff>104989</xdr:rowOff>
    </xdr:to>
    <xdr:sp macro="" textlink="">
      <xdr:nvSpPr>
        <xdr:cNvPr id="650" name="楕円 649"/>
        <xdr:cNvSpPr/>
      </xdr:nvSpPr>
      <xdr:spPr>
        <a:xfrm>
          <a:off x="16268700" y="132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26266</xdr:rowOff>
    </xdr:from>
    <xdr:ext cx="534377" cy="259045"/>
    <xdr:sp macro="" textlink="">
      <xdr:nvSpPr>
        <xdr:cNvPr id="651" name="公債費該当値テキスト"/>
        <xdr:cNvSpPr txBox="1"/>
      </xdr:nvSpPr>
      <xdr:spPr>
        <a:xfrm>
          <a:off x="16370300" y="130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1465</xdr:rowOff>
    </xdr:from>
    <xdr:to>
      <xdr:col>81</xdr:col>
      <xdr:colOff>101600</xdr:colOff>
      <xdr:row>77</xdr:row>
      <xdr:rowOff>103065</xdr:rowOff>
    </xdr:to>
    <xdr:sp macro="" textlink="">
      <xdr:nvSpPr>
        <xdr:cNvPr id="652" name="楕円 651"/>
        <xdr:cNvSpPr/>
      </xdr:nvSpPr>
      <xdr:spPr>
        <a:xfrm>
          <a:off x="15430500" y="132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119592</xdr:rowOff>
    </xdr:from>
    <xdr:ext cx="534377" cy="259045"/>
    <xdr:sp macro="" textlink="">
      <xdr:nvSpPr>
        <xdr:cNvPr id="653" name="テキスト ボックス 652"/>
        <xdr:cNvSpPr txBox="1"/>
      </xdr:nvSpPr>
      <xdr:spPr>
        <a:xfrm>
          <a:off x="15214111" y="129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2791</xdr:rowOff>
    </xdr:from>
    <xdr:to>
      <xdr:col>76</xdr:col>
      <xdr:colOff>165100</xdr:colOff>
      <xdr:row>77</xdr:row>
      <xdr:rowOff>104391</xdr:rowOff>
    </xdr:to>
    <xdr:sp macro="" textlink="">
      <xdr:nvSpPr>
        <xdr:cNvPr id="654" name="楕円 653"/>
        <xdr:cNvSpPr/>
      </xdr:nvSpPr>
      <xdr:spPr>
        <a:xfrm>
          <a:off x="14541500" y="132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120918</xdr:rowOff>
    </xdr:from>
    <xdr:ext cx="534377" cy="259045"/>
    <xdr:sp macro="" textlink="">
      <xdr:nvSpPr>
        <xdr:cNvPr id="655" name="テキスト ボックス 654"/>
        <xdr:cNvSpPr txBox="1"/>
      </xdr:nvSpPr>
      <xdr:spPr>
        <a:xfrm>
          <a:off x="14325111" y="129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4485</xdr:rowOff>
    </xdr:from>
    <xdr:to>
      <xdr:col>72</xdr:col>
      <xdr:colOff>38100</xdr:colOff>
      <xdr:row>77</xdr:row>
      <xdr:rowOff>106085</xdr:rowOff>
    </xdr:to>
    <xdr:sp macro="" textlink="">
      <xdr:nvSpPr>
        <xdr:cNvPr id="656" name="楕円 655"/>
        <xdr:cNvSpPr/>
      </xdr:nvSpPr>
      <xdr:spPr>
        <a:xfrm>
          <a:off x="13652500" y="13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122612</xdr:rowOff>
    </xdr:from>
    <xdr:ext cx="534377" cy="259045"/>
    <xdr:sp macro="" textlink="">
      <xdr:nvSpPr>
        <xdr:cNvPr id="657" name="テキスト ボックス 656"/>
        <xdr:cNvSpPr txBox="1"/>
      </xdr:nvSpPr>
      <xdr:spPr>
        <a:xfrm>
          <a:off x="13436111" y="129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11260</xdr:rowOff>
    </xdr:from>
    <xdr:to>
      <xdr:col>67</xdr:col>
      <xdr:colOff>101600</xdr:colOff>
      <xdr:row>77</xdr:row>
      <xdr:rowOff>112860</xdr:rowOff>
    </xdr:to>
    <xdr:sp macro="" textlink="">
      <xdr:nvSpPr>
        <xdr:cNvPr id="658" name="楕円 657"/>
        <xdr:cNvSpPr/>
      </xdr:nvSpPr>
      <xdr:spPr>
        <a:xfrm>
          <a:off x="12763500" y="132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129387</xdr:rowOff>
    </xdr:from>
    <xdr:ext cx="534377" cy="259045"/>
    <xdr:sp macro="" textlink="">
      <xdr:nvSpPr>
        <xdr:cNvPr id="659" name="テキスト ボックス 658"/>
        <xdr:cNvSpPr txBox="1"/>
      </xdr:nvSpPr>
      <xdr:spPr>
        <a:xfrm>
          <a:off x="12547111" y="129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140340</xdr:rowOff>
    </xdr:from>
    <xdr:to>
      <xdr:col>85</xdr:col>
      <xdr:colOff>127000</xdr:colOff>
      <xdr:row>95</xdr:row>
      <xdr:rowOff>16359</xdr:rowOff>
    </xdr:to>
    <xdr:cxnSp macro="">
      <xdr:nvCxnSpPr>
        <xdr:cNvPr id="684" name="直線コネクタ 683"/>
        <xdr:cNvCxnSpPr/>
      </xdr:nvCxnSpPr>
      <xdr:spPr>
        <a:xfrm flipV="1">
          <a:off x="15481300" y="16256640"/>
          <a:ext cx="838200" cy="4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16359</xdr:rowOff>
    </xdr:from>
    <xdr:to>
      <xdr:col>81</xdr:col>
      <xdr:colOff>50800</xdr:colOff>
      <xdr:row>95</xdr:row>
      <xdr:rowOff>146495</xdr:rowOff>
    </xdr:to>
    <xdr:cxnSp macro="">
      <xdr:nvCxnSpPr>
        <xdr:cNvPr id="687" name="直線コネクタ 686"/>
        <xdr:cNvCxnSpPr/>
      </xdr:nvCxnSpPr>
      <xdr:spPr>
        <a:xfrm flipV="1">
          <a:off x="14592300" y="16304109"/>
          <a:ext cx="889000" cy="1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146495</xdr:rowOff>
    </xdr:from>
    <xdr:to>
      <xdr:col>76</xdr:col>
      <xdr:colOff>114300</xdr:colOff>
      <xdr:row>96</xdr:row>
      <xdr:rowOff>87145</xdr:rowOff>
    </xdr:to>
    <xdr:cxnSp macro="">
      <xdr:nvCxnSpPr>
        <xdr:cNvPr id="690" name="直線コネクタ 689"/>
        <xdr:cNvCxnSpPr/>
      </xdr:nvCxnSpPr>
      <xdr:spPr>
        <a:xfrm flipV="1">
          <a:off x="13703300" y="16434245"/>
          <a:ext cx="889000" cy="1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87145</xdr:rowOff>
    </xdr:from>
    <xdr:to>
      <xdr:col>71</xdr:col>
      <xdr:colOff>177800</xdr:colOff>
      <xdr:row>96</xdr:row>
      <xdr:rowOff>145627</xdr:rowOff>
    </xdr:to>
    <xdr:cxnSp macro="">
      <xdr:nvCxnSpPr>
        <xdr:cNvPr id="693" name="直線コネクタ 692"/>
        <xdr:cNvCxnSpPr/>
      </xdr:nvCxnSpPr>
      <xdr:spPr>
        <a:xfrm flipV="1">
          <a:off x="12814300" y="16546345"/>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89540</xdr:rowOff>
    </xdr:from>
    <xdr:to>
      <xdr:col>85</xdr:col>
      <xdr:colOff>177800</xdr:colOff>
      <xdr:row>95</xdr:row>
      <xdr:rowOff>19690</xdr:rowOff>
    </xdr:to>
    <xdr:sp macro="" textlink="">
      <xdr:nvSpPr>
        <xdr:cNvPr id="703" name="楕円 702"/>
        <xdr:cNvSpPr/>
      </xdr:nvSpPr>
      <xdr:spPr>
        <a:xfrm>
          <a:off x="16268700" y="162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112417</xdr:rowOff>
    </xdr:from>
    <xdr:ext cx="534377" cy="259045"/>
    <xdr:sp macro="" textlink="">
      <xdr:nvSpPr>
        <xdr:cNvPr id="704" name="積立金該当値テキスト"/>
        <xdr:cNvSpPr txBox="1"/>
      </xdr:nvSpPr>
      <xdr:spPr>
        <a:xfrm>
          <a:off x="16370300" y="160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137009</xdr:rowOff>
    </xdr:from>
    <xdr:to>
      <xdr:col>81</xdr:col>
      <xdr:colOff>101600</xdr:colOff>
      <xdr:row>95</xdr:row>
      <xdr:rowOff>67159</xdr:rowOff>
    </xdr:to>
    <xdr:sp macro="" textlink="">
      <xdr:nvSpPr>
        <xdr:cNvPr id="705" name="楕円 704"/>
        <xdr:cNvSpPr/>
      </xdr:nvSpPr>
      <xdr:spPr>
        <a:xfrm>
          <a:off x="15430500" y="162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83686</xdr:rowOff>
    </xdr:from>
    <xdr:ext cx="534377" cy="259045"/>
    <xdr:sp macro="" textlink="">
      <xdr:nvSpPr>
        <xdr:cNvPr id="706" name="テキスト ボックス 705"/>
        <xdr:cNvSpPr txBox="1"/>
      </xdr:nvSpPr>
      <xdr:spPr>
        <a:xfrm>
          <a:off x="15214111" y="160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95695</xdr:rowOff>
    </xdr:from>
    <xdr:to>
      <xdr:col>76</xdr:col>
      <xdr:colOff>165100</xdr:colOff>
      <xdr:row>96</xdr:row>
      <xdr:rowOff>25845</xdr:rowOff>
    </xdr:to>
    <xdr:sp macro="" textlink="">
      <xdr:nvSpPr>
        <xdr:cNvPr id="707" name="楕円 706"/>
        <xdr:cNvSpPr/>
      </xdr:nvSpPr>
      <xdr:spPr>
        <a:xfrm>
          <a:off x="14541500" y="163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42372</xdr:rowOff>
    </xdr:from>
    <xdr:ext cx="534377" cy="259045"/>
    <xdr:sp macro="" textlink="">
      <xdr:nvSpPr>
        <xdr:cNvPr id="708" name="テキスト ボックス 707"/>
        <xdr:cNvSpPr txBox="1"/>
      </xdr:nvSpPr>
      <xdr:spPr>
        <a:xfrm>
          <a:off x="14325111" y="161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36345</xdr:rowOff>
    </xdr:from>
    <xdr:to>
      <xdr:col>72</xdr:col>
      <xdr:colOff>38100</xdr:colOff>
      <xdr:row>96</xdr:row>
      <xdr:rowOff>137945</xdr:rowOff>
    </xdr:to>
    <xdr:sp macro="" textlink="">
      <xdr:nvSpPr>
        <xdr:cNvPr id="709" name="楕円 708"/>
        <xdr:cNvSpPr/>
      </xdr:nvSpPr>
      <xdr:spPr>
        <a:xfrm>
          <a:off x="13652500" y="164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154472</xdr:rowOff>
    </xdr:from>
    <xdr:ext cx="534377" cy="259045"/>
    <xdr:sp macro="" textlink="">
      <xdr:nvSpPr>
        <xdr:cNvPr id="710" name="テキスト ボックス 709"/>
        <xdr:cNvSpPr txBox="1"/>
      </xdr:nvSpPr>
      <xdr:spPr>
        <a:xfrm>
          <a:off x="13436111" y="162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94827</xdr:rowOff>
    </xdr:from>
    <xdr:to>
      <xdr:col>67</xdr:col>
      <xdr:colOff>101600</xdr:colOff>
      <xdr:row>97</xdr:row>
      <xdr:rowOff>24977</xdr:rowOff>
    </xdr:to>
    <xdr:sp macro="" textlink="">
      <xdr:nvSpPr>
        <xdr:cNvPr id="711" name="楕円 710"/>
        <xdr:cNvSpPr/>
      </xdr:nvSpPr>
      <xdr:spPr>
        <a:xfrm>
          <a:off x="12763500" y="165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41504</xdr:rowOff>
    </xdr:from>
    <xdr:ext cx="534377" cy="259045"/>
    <xdr:sp macro="" textlink="">
      <xdr:nvSpPr>
        <xdr:cNvPr id="712" name="テキスト ボックス 711"/>
        <xdr:cNvSpPr txBox="1"/>
      </xdr:nvSpPr>
      <xdr:spPr>
        <a:xfrm>
          <a:off x="12547111" y="163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63713</xdr:rowOff>
    </xdr:from>
    <xdr:to>
      <xdr:col>116</xdr:col>
      <xdr:colOff>63500</xdr:colOff>
      <xdr:row>58</xdr:row>
      <xdr:rowOff>64902</xdr:rowOff>
    </xdr:to>
    <xdr:cxnSp macro="">
      <xdr:nvCxnSpPr>
        <xdr:cNvPr id="796" name="直線コネクタ 795"/>
        <xdr:cNvCxnSpPr/>
      </xdr:nvCxnSpPr>
      <xdr:spPr>
        <a:xfrm>
          <a:off x="21323300" y="1000781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63576</xdr:rowOff>
    </xdr:from>
    <xdr:to>
      <xdr:col>111</xdr:col>
      <xdr:colOff>177800</xdr:colOff>
      <xdr:row>58</xdr:row>
      <xdr:rowOff>63713</xdr:rowOff>
    </xdr:to>
    <xdr:cxnSp macro="">
      <xdr:nvCxnSpPr>
        <xdr:cNvPr id="799" name="直線コネクタ 798"/>
        <xdr:cNvCxnSpPr/>
      </xdr:nvCxnSpPr>
      <xdr:spPr>
        <a:xfrm>
          <a:off x="20434300" y="1000767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63576</xdr:rowOff>
    </xdr:from>
    <xdr:to>
      <xdr:col>107</xdr:col>
      <xdr:colOff>50800</xdr:colOff>
      <xdr:row>58</xdr:row>
      <xdr:rowOff>68057</xdr:rowOff>
    </xdr:to>
    <xdr:cxnSp macro="">
      <xdr:nvCxnSpPr>
        <xdr:cNvPr id="802" name="直線コネクタ 801"/>
        <xdr:cNvCxnSpPr/>
      </xdr:nvCxnSpPr>
      <xdr:spPr>
        <a:xfrm flipV="1">
          <a:off x="19545300" y="1000767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68057</xdr:rowOff>
    </xdr:from>
    <xdr:to>
      <xdr:col>102</xdr:col>
      <xdr:colOff>114300</xdr:colOff>
      <xdr:row>58</xdr:row>
      <xdr:rowOff>82528</xdr:rowOff>
    </xdr:to>
    <xdr:cxnSp macro="">
      <xdr:nvCxnSpPr>
        <xdr:cNvPr id="805" name="直線コネクタ 804"/>
        <xdr:cNvCxnSpPr/>
      </xdr:nvCxnSpPr>
      <xdr:spPr>
        <a:xfrm flipV="1">
          <a:off x="18656300" y="10012157"/>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14102</xdr:rowOff>
    </xdr:from>
    <xdr:to>
      <xdr:col>116</xdr:col>
      <xdr:colOff>114300</xdr:colOff>
      <xdr:row>58</xdr:row>
      <xdr:rowOff>115702</xdr:rowOff>
    </xdr:to>
    <xdr:sp macro="" textlink="">
      <xdr:nvSpPr>
        <xdr:cNvPr id="815" name="楕円 814"/>
        <xdr:cNvSpPr/>
      </xdr:nvSpPr>
      <xdr:spPr>
        <a:xfrm>
          <a:off x="22110700" y="99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12913</xdr:rowOff>
    </xdr:from>
    <xdr:to>
      <xdr:col>112</xdr:col>
      <xdr:colOff>38100</xdr:colOff>
      <xdr:row>58</xdr:row>
      <xdr:rowOff>114513</xdr:rowOff>
    </xdr:to>
    <xdr:sp macro="" textlink="">
      <xdr:nvSpPr>
        <xdr:cNvPr id="817" name="楕円 816"/>
        <xdr:cNvSpPr/>
      </xdr:nvSpPr>
      <xdr:spPr>
        <a:xfrm>
          <a:off x="212725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105640</xdr:rowOff>
    </xdr:from>
    <xdr:ext cx="469744" cy="259045"/>
    <xdr:sp macro="" textlink="">
      <xdr:nvSpPr>
        <xdr:cNvPr id="818" name="テキスト ボックス 817"/>
        <xdr:cNvSpPr txBox="1"/>
      </xdr:nvSpPr>
      <xdr:spPr>
        <a:xfrm>
          <a:off x="21088428" y="100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12776</xdr:rowOff>
    </xdr:from>
    <xdr:to>
      <xdr:col>107</xdr:col>
      <xdr:colOff>101600</xdr:colOff>
      <xdr:row>58</xdr:row>
      <xdr:rowOff>114376</xdr:rowOff>
    </xdr:to>
    <xdr:sp macro="" textlink="">
      <xdr:nvSpPr>
        <xdr:cNvPr id="819" name="楕円 818"/>
        <xdr:cNvSpPr/>
      </xdr:nvSpPr>
      <xdr:spPr>
        <a:xfrm>
          <a:off x="203835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105503</xdr:rowOff>
    </xdr:from>
    <xdr:ext cx="469744" cy="259045"/>
    <xdr:sp macro="" textlink="">
      <xdr:nvSpPr>
        <xdr:cNvPr id="820" name="テキスト ボックス 819"/>
        <xdr:cNvSpPr txBox="1"/>
      </xdr:nvSpPr>
      <xdr:spPr>
        <a:xfrm>
          <a:off x="20199428" y="1004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17257</xdr:rowOff>
    </xdr:from>
    <xdr:to>
      <xdr:col>102</xdr:col>
      <xdr:colOff>165100</xdr:colOff>
      <xdr:row>58</xdr:row>
      <xdr:rowOff>118857</xdr:rowOff>
    </xdr:to>
    <xdr:sp macro="" textlink="">
      <xdr:nvSpPr>
        <xdr:cNvPr id="821" name="楕円 820"/>
        <xdr:cNvSpPr/>
      </xdr:nvSpPr>
      <xdr:spPr>
        <a:xfrm>
          <a:off x="19494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109984</xdr:rowOff>
    </xdr:from>
    <xdr:ext cx="469744" cy="259045"/>
    <xdr:sp macro="" textlink="">
      <xdr:nvSpPr>
        <xdr:cNvPr id="822" name="テキスト ボックス 821"/>
        <xdr:cNvSpPr txBox="1"/>
      </xdr:nvSpPr>
      <xdr:spPr>
        <a:xfrm>
          <a:off x="19310428" y="100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31728</xdr:rowOff>
    </xdr:from>
    <xdr:to>
      <xdr:col>98</xdr:col>
      <xdr:colOff>38100</xdr:colOff>
      <xdr:row>58</xdr:row>
      <xdr:rowOff>133328</xdr:rowOff>
    </xdr:to>
    <xdr:sp macro="" textlink="">
      <xdr:nvSpPr>
        <xdr:cNvPr id="823" name="楕円 822"/>
        <xdr:cNvSpPr/>
      </xdr:nvSpPr>
      <xdr:spPr>
        <a:xfrm>
          <a:off x="18605500" y="99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124455</xdr:rowOff>
    </xdr:from>
    <xdr:ext cx="469744" cy="259045"/>
    <xdr:sp macro="" textlink="">
      <xdr:nvSpPr>
        <xdr:cNvPr id="824" name="テキスト ボックス 823"/>
        <xdr:cNvSpPr txBox="1"/>
      </xdr:nvSpPr>
      <xdr:spPr>
        <a:xfrm>
          <a:off x="18421428" y="100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168749</xdr:rowOff>
    </xdr:from>
    <xdr:to>
      <xdr:col>116</xdr:col>
      <xdr:colOff>63500</xdr:colOff>
      <xdr:row>75</xdr:row>
      <xdr:rowOff>148371</xdr:rowOff>
    </xdr:to>
    <xdr:cxnSp macro="">
      <xdr:nvCxnSpPr>
        <xdr:cNvPr id="856" name="直線コネクタ 855"/>
        <xdr:cNvCxnSpPr/>
      </xdr:nvCxnSpPr>
      <xdr:spPr>
        <a:xfrm>
          <a:off x="21323300" y="12856049"/>
          <a:ext cx="838200" cy="1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168749</xdr:rowOff>
    </xdr:from>
    <xdr:to>
      <xdr:col>111</xdr:col>
      <xdr:colOff>177800</xdr:colOff>
      <xdr:row>75</xdr:row>
      <xdr:rowOff>9430</xdr:rowOff>
    </xdr:to>
    <xdr:cxnSp macro="">
      <xdr:nvCxnSpPr>
        <xdr:cNvPr id="859" name="直線コネクタ 858"/>
        <xdr:cNvCxnSpPr/>
      </xdr:nvCxnSpPr>
      <xdr:spPr>
        <a:xfrm flipV="1">
          <a:off x="20434300" y="12856049"/>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3520</xdr:rowOff>
    </xdr:from>
    <xdr:to>
      <xdr:col>107</xdr:col>
      <xdr:colOff>50800</xdr:colOff>
      <xdr:row>75</xdr:row>
      <xdr:rowOff>9430</xdr:rowOff>
    </xdr:to>
    <xdr:cxnSp macro="">
      <xdr:nvCxnSpPr>
        <xdr:cNvPr id="862" name="直線コネクタ 861"/>
        <xdr:cNvCxnSpPr/>
      </xdr:nvCxnSpPr>
      <xdr:spPr>
        <a:xfrm>
          <a:off x="19545300" y="12862270"/>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165679</xdr:rowOff>
    </xdr:from>
    <xdr:to>
      <xdr:col>102</xdr:col>
      <xdr:colOff>114300</xdr:colOff>
      <xdr:row>75</xdr:row>
      <xdr:rowOff>3520</xdr:rowOff>
    </xdr:to>
    <xdr:cxnSp macro="">
      <xdr:nvCxnSpPr>
        <xdr:cNvPr id="865" name="直線コネクタ 864"/>
        <xdr:cNvCxnSpPr/>
      </xdr:nvCxnSpPr>
      <xdr:spPr>
        <a:xfrm>
          <a:off x="18656300" y="1285297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97571</xdr:rowOff>
    </xdr:from>
    <xdr:to>
      <xdr:col>116</xdr:col>
      <xdr:colOff>114300</xdr:colOff>
      <xdr:row>76</xdr:row>
      <xdr:rowOff>27721</xdr:rowOff>
    </xdr:to>
    <xdr:sp macro="" textlink="">
      <xdr:nvSpPr>
        <xdr:cNvPr id="875" name="楕円 874"/>
        <xdr:cNvSpPr/>
      </xdr:nvSpPr>
      <xdr:spPr>
        <a:xfrm>
          <a:off x="22110700" y="12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75998</xdr:rowOff>
    </xdr:from>
    <xdr:ext cx="534377" cy="259045"/>
    <xdr:sp macro="" textlink="">
      <xdr:nvSpPr>
        <xdr:cNvPr id="876" name="繰出金該当値テキスト"/>
        <xdr:cNvSpPr txBox="1"/>
      </xdr:nvSpPr>
      <xdr:spPr>
        <a:xfrm>
          <a:off x="22212300" y="129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117949</xdr:rowOff>
    </xdr:from>
    <xdr:to>
      <xdr:col>112</xdr:col>
      <xdr:colOff>38100</xdr:colOff>
      <xdr:row>75</xdr:row>
      <xdr:rowOff>48099</xdr:rowOff>
    </xdr:to>
    <xdr:sp macro="" textlink="">
      <xdr:nvSpPr>
        <xdr:cNvPr id="877" name="楕円 876"/>
        <xdr:cNvSpPr/>
      </xdr:nvSpPr>
      <xdr:spPr>
        <a:xfrm>
          <a:off x="21272500" y="12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64626</xdr:rowOff>
    </xdr:from>
    <xdr:ext cx="534377" cy="259045"/>
    <xdr:sp macro="" textlink="">
      <xdr:nvSpPr>
        <xdr:cNvPr id="878" name="テキスト ボックス 877"/>
        <xdr:cNvSpPr txBox="1"/>
      </xdr:nvSpPr>
      <xdr:spPr>
        <a:xfrm>
          <a:off x="21056111" y="125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130080</xdr:rowOff>
    </xdr:from>
    <xdr:to>
      <xdr:col>107</xdr:col>
      <xdr:colOff>101600</xdr:colOff>
      <xdr:row>75</xdr:row>
      <xdr:rowOff>60230</xdr:rowOff>
    </xdr:to>
    <xdr:sp macro="" textlink="">
      <xdr:nvSpPr>
        <xdr:cNvPr id="879" name="楕円 878"/>
        <xdr:cNvSpPr/>
      </xdr:nvSpPr>
      <xdr:spPr>
        <a:xfrm>
          <a:off x="20383500" y="12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76757</xdr:rowOff>
    </xdr:from>
    <xdr:ext cx="534377" cy="259045"/>
    <xdr:sp macro="" textlink="">
      <xdr:nvSpPr>
        <xdr:cNvPr id="880" name="テキスト ボックス 879"/>
        <xdr:cNvSpPr txBox="1"/>
      </xdr:nvSpPr>
      <xdr:spPr>
        <a:xfrm>
          <a:off x="20167111" y="12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124170</xdr:rowOff>
    </xdr:from>
    <xdr:to>
      <xdr:col>102</xdr:col>
      <xdr:colOff>165100</xdr:colOff>
      <xdr:row>75</xdr:row>
      <xdr:rowOff>54320</xdr:rowOff>
    </xdr:to>
    <xdr:sp macro="" textlink="">
      <xdr:nvSpPr>
        <xdr:cNvPr id="881" name="楕円 880"/>
        <xdr:cNvSpPr/>
      </xdr:nvSpPr>
      <xdr:spPr>
        <a:xfrm>
          <a:off x="19494500" y="12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70847</xdr:rowOff>
    </xdr:from>
    <xdr:ext cx="534377" cy="259045"/>
    <xdr:sp macro="" textlink="">
      <xdr:nvSpPr>
        <xdr:cNvPr id="882" name="テキスト ボックス 881"/>
        <xdr:cNvSpPr txBox="1"/>
      </xdr:nvSpPr>
      <xdr:spPr>
        <a:xfrm>
          <a:off x="19278111" y="125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114879</xdr:rowOff>
    </xdr:from>
    <xdr:to>
      <xdr:col>98</xdr:col>
      <xdr:colOff>38100</xdr:colOff>
      <xdr:row>75</xdr:row>
      <xdr:rowOff>45029</xdr:rowOff>
    </xdr:to>
    <xdr:sp macro="" textlink="">
      <xdr:nvSpPr>
        <xdr:cNvPr id="883" name="楕円 882"/>
        <xdr:cNvSpPr/>
      </xdr:nvSpPr>
      <xdr:spPr>
        <a:xfrm>
          <a:off x="18605500" y="128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61556</xdr:rowOff>
    </xdr:from>
    <xdr:ext cx="534377" cy="259045"/>
    <xdr:sp macro="" textlink="">
      <xdr:nvSpPr>
        <xdr:cNvPr id="884" name="テキスト ボックス 883"/>
        <xdr:cNvSpPr txBox="1"/>
      </xdr:nvSpPr>
      <xdr:spPr>
        <a:xfrm>
          <a:off x="18389111" y="125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一部数値が落ちている項目もあるが</a:t>
          </a:r>
          <a:r>
            <a:rPr kumimoji="1" lang="ja-JP" altLang="ja-JP" sz="1200">
              <a:solidFill>
                <a:schemeClr val="dk1"/>
              </a:solidFill>
              <a:effectLst/>
              <a:latin typeface="+mn-lt"/>
              <a:ea typeface="+mn-ea"/>
              <a:cs typeface="+mn-cs"/>
            </a:rPr>
            <a:t>、人件費、物件費、扶助費、補助費等、</a:t>
          </a:r>
          <a:r>
            <a:rPr kumimoji="1" lang="ja-JP" altLang="en-US" sz="1200">
              <a:solidFill>
                <a:schemeClr val="dk1"/>
              </a:solidFill>
              <a:effectLst/>
              <a:latin typeface="+mn-lt"/>
              <a:ea typeface="+mn-ea"/>
              <a:cs typeface="+mn-cs"/>
            </a:rPr>
            <a:t>普通建設事業費、</a:t>
          </a:r>
          <a:r>
            <a:rPr kumimoji="1" lang="ja-JP" altLang="ja-JP" sz="1200">
              <a:solidFill>
                <a:schemeClr val="dk1"/>
              </a:solidFill>
              <a:effectLst/>
              <a:latin typeface="+mn-lt"/>
              <a:ea typeface="+mn-ea"/>
              <a:cs typeface="+mn-cs"/>
            </a:rPr>
            <a:t>積立金</a:t>
          </a:r>
          <a:r>
            <a:rPr kumimoji="1" lang="ja-JP" altLang="en-US" sz="1200">
              <a:solidFill>
                <a:schemeClr val="dk1"/>
              </a:solidFill>
              <a:effectLst/>
              <a:latin typeface="+mn-lt"/>
              <a:ea typeface="+mn-ea"/>
              <a:cs typeface="+mn-cs"/>
            </a:rPr>
            <a:t>は未だに</a:t>
          </a:r>
          <a:r>
            <a:rPr kumimoji="1" lang="ja-JP" altLang="ja-JP" sz="1200">
              <a:solidFill>
                <a:schemeClr val="dk1"/>
              </a:solidFill>
              <a:effectLst/>
              <a:latin typeface="+mn-lt"/>
              <a:ea typeface="+mn-ea"/>
              <a:cs typeface="+mn-cs"/>
            </a:rPr>
            <a:t>類似団体平均に比べ、高い水準にある。人件費は、定員適正化計画に基づいて職員数の削減を行っているところだが、飛地・離島地域を抱えていることもあり未だその経費は他団体より高いことがあげられる。物件費は臨時・パート雇用が続いていること、近年は</a:t>
          </a:r>
          <a:r>
            <a:rPr kumimoji="1" lang="ja-JP" altLang="en-US" sz="1200">
              <a:solidFill>
                <a:schemeClr val="dk1"/>
              </a:solidFill>
              <a:effectLst/>
              <a:latin typeface="+mn-lt"/>
              <a:ea typeface="+mn-ea"/>
              <a:cs typeface="+mn-cs"/>
            </a:rPr>
            <a:t>継続的に</a:t>
          </a:r>
          <a:r>
            <a:rPr kumimoji="1" lang="ja-JP" altLang="ja-JP" sz="1200">
              <a:solidFill>
                <a:schemeClr val="dk1"/>
              </a:solidFill>
              <a:effectLst/>
              <a:latin typeface="+mn-lt"/>
              <a:ea typeface="+mn-ea"/>
              <a:cs typeface="+mn-cs"/>
            </a:rPr>
            <a:t>ふるさと納税に力を入れており、毎年伸びていることから返礼品の発送業務の委託料が拡大している。扶助費は、就業支援員等を配置</a:t>
          </a:r>
          <a:r>
            <a:rPr kumimoji="1" lang="ja-JP" altLang="en-US" sz="1200">
              <a:solidFill>
                <a:schemeClr val="dk1"/>
              </a:solidFill>
              <a:effectLst/>
              <a:latin typeface="+mn-lt"/>
              <a:ea typeface="+mn-ea"/>
              <a:cs typeface="+mn-cs"/>
            </a:rPr>
            <a:t>するなど</a:t>
          </a:r>
          <a:r>
            <a:rPr kumimoji="1" lang="ja-JP" altLang="ja-JP" sz="1200">
              <a:solidFill>
                <a:schemeClr val="dk1"/>
              </a:solidFill>
              <a:effectLst/>
              <a:latin typeface="+mn-lt"/>
              <a:ea typeface="+mn-ea"/>
              <a:cs typeface="+mn-cs"/>
            </a:rPr>
            <a:t>サポート体制の充実を図り、生活保護率</a:t>
          </a:r>
          <a:r>
            <a:rPr kumimoji="1" lang="ja-JP" altLang="en-US" sz="1200">
              <a:solidFill>
                <a:schemeClr val="dk1"/>
              </a:solidFill>
              <a:effectLst/>
              <a:latin typeface="+mn-lt"/>
              <a:ea typeface="+mn-ea"/>
              <a:cs typeface="+mn-cs"/>
            </a:rPr>
            <a:t>の減少に比例して経費も減少傾向にあるが、</a:t>
          </a:r>
          <a:r>
            <a:rPr kumimoji="1" lang="ja-JP" altLang="ja-JP" sz="1200">
              <a:solidFill>
                <a:schemeClr val="dk1"/>
              </a:solidFill>
              <a:effectLst/>
              <a:latin typeface="+mn-lt"/>
              <a:ea typeface="+mn-ea"/>
              <a:cs typeface="+mn-cs"/>
            </a:rPr>
            <a:t>県内</a:t>
          </a:r>
          <a:r>
            <a:rPr kumimoji="1" lang="ja-JP" altLang="en-US" sz="1200">
              <a:solidFill>
                <a:schemeClr val="dk1"/>
              </a:solidFill>
              <a:effectLst/>
              <a:latin typeface="+mn-lt"/>
              <a:ea typeface="+mn-ea"/>
              <a:cs typeface="+mn-cs"/>
            </a:rPr>
            <a:t>の中</a:t>
          </a:r>
          <a:r>
            <a:rPr kumimoji="1" lang="ja-JP" altLang="ja-JP" sz="1200">
              <a:solidFill>
                <a:schemeClr val="dk1"/>
              </a:solidFill>
              <a:effectLst/>
              <a:latin typeface="+mn-lt"/>
              <a:ea typeface="+mn-ea"/>
              <a:cs typeface="+mn-cs"/>
            </a:rPr>
            <a:t>でも</a:t>
          </a:r>
          <a:r>
            <a:rPr kumimoji="1" lang="ja-JP" altLang="en-US" sz="1200">
              <a:solidFill>
                <a:schemeClr val="dk1"/>
              </a:solidFill>
              <a:effectLst/>
              <a:latin typeface="+mn-lt"/>
              <a:ea typeface="+mn-ea"/>
              <a:cs typeface="+mn-cs"/>
            </a:rPr>
            <a:t>松浦市は未だに</a:t>
          </a:r>
          <a:r>
            <a:rPr kumimoji="1" lang="ja-JP" altLang="ja-JP" sz="1200">
              <a:solidFill>
                <a:schemeClr val="dk1"/>
              </a:solidFill>
              <a:effectLst/>
              <a:latin typeface="+mn-lt"/>
              <a:ea typeface="+mn-ea"/>
              <a:cs typeface="+mn-cs"/>
            </a:rPr>
            <a:t>生活保護者の割合が高い水準にあ</a:t>
          </a:r>
          <a:r>
            <a:rPr kumimoji="1" lang="ja-JP" altLang="en-US" sz="1200">
              <a:solidFill>
                <a:schemeClr val="dk1"/>
              </a:solidFill>
              <a:effectLst/>
              <a:latin typeface="+mn-lt"/>
              <a:ea typeface="+mn-ea"/>
              <a:cs typeface="+mn-cs"/>
            </a:rPr>
            <a:t>るため</a:t>
          </a:r>
          <a:r>
            <a:rPr kumimoji="1" lang="ja-JP" altLang="ja-JP" sz="1200">
              <a:solidFill>
                <a:schemeClr val="dk1"/>
              </a:solidFill>
              <a:effectLst/>
              <a:latin typeface="+mn-lt"/>
              <a:ea typeface="+mn-ea"/>
              <a:cs typeface="+mn-cs"/>
            </a:rPr>
            <a:t>、生活困窮者に係る経費が多額</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。補助費は、一部事務組合への負担金が</a:t>
          </a:r>
          <a:r>
            <a:rPr kumimoji="1" lang="ja-JP" altLang="en-US" sz="1200">
              <a:solidFill>
                <a:schemeClr val="dk1"/>
              </a:solidFill>
              <a:effectLst/>
              <a:latin typeface="+mn-lt"/>
              <a:ea typeface="+mn-ea"/>
              <a:cs typeface="+mn-cs"/>
            </a:rPr>
            <a:t>一部減少したが</a:t>
          </a:r>
          <a:r>
            <a:rPr kumimoji="1" lang="ja-JP" altLang="ja-JP" sz="1200">
              <a:solidFill>
                <a:schemeClr val="dk1"/>
              </a:solidFill>
              <a:effectLst/>
              <a:latin typeface="+mn-lt"/>
              <a:ea typeface="+mn-ea"/>
              <a:cs typeface="+mn-cs"/>
            </a:rPr>
            <a:t>多額である</a:t>
          </a:r>
          <a:r>
            <a:rPr kumimoji="1" lang="ja-JP" altLang="en-US" sz="1200">
              <a:solidFill>
                <a:schemeClr val="dk1"/>
              </a:solidFill>
              <a:effectLst/>
              <a:latin typeface="+mn-lt"/>
              <a:ea typeface="+mn-ea"/>
              <a:cs typeface="+mn-cs"/>
            </a:rPr>
            <a:t>のは変わりない。また、全体的に子供の数は減少しているが、</a:t>
          </a:r>
          <a:r>
            <a:rPr kumimoji="1" lang="ja-JP" altLang="ja-JP" sz="1200">
              <a:solidFill>
                <a:schemeClr val="dk1"/>
              </a:solidFill>
              <a:effectLst/>
              <a:latin typeface="+mn-lt"/>
              <a:ea typeface="+mn-ea"/>
              <a:cs typeface="+mn-cs"/>
            </a:rPr>
            <a:t>市の独自施策である保育所入所者の第２子無料化により入所者が増加し負担金</a:t>
          </a:r>
          <a:r>
            <a:rPr kumimoji="1" lang="ja-JP" altLang="en-US" sz="1200">
              <a:solidFill>
                <a:schemeClr val="dk1"/>
              </a:solidFill>
              <a:effectLst/>
              <a:latin typeface="+mn-lt"/>
              <a:ea typeface="+mn-ea"/>
              <a:cs typeface="+mn-cs"/>
            </a:rPr>
            <a:t>は多額であり、認定こども園が</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園増えたことも補助金の増加に影響している。</a:t>
          </a:r>
          <a:r>
            <a:rPr kumimoji="1" lang="ja-JP" altLang="ja-JP" sz="1200">
              <a:solidFill>
                <a:schemeClr val="dk1"/>
              </a:solidFill>
              <a:effectLst/>
              <a:latin typeface="+mn-lt"/>
              <a:ea typeface="+mn-ea"/>
              <a:cs typeface="+mn-cs"/>
            </a:rPr>
            <a:t>普通建設事業費の</a:t>
          </a:r>
          <a:r>
            <a:rPr kumimoji="1" lang="ja-JP" altLang="en-US" sz="1200">
              <a:solidFill>
                <a:schemeClr val="dk1"/>
              </a:solidFill>
              <a:effectLst/>
              <a:latin typeface="+mn-lt"/>
              <a:ea typeface="+mn-ea"/>
              <a:cs typeface="+mn-cs"/>
            </a:rPr>
            <a:t>新規</a:t>
          </a:r>
          <a:r>
            <a:rPr kumimoji="1" lang="ja-JP" altLang="ja-JP" sz="1200">
              <a:solidFill>
                <a:schemeClr val="dk1"/>
              </a:solidFill>
              <a:effectLst/>
              <a:latin typeface="+mn-lt"/>
              <a:ea typeface="+mn-ea"/>
              <a:cs typeface="+mn-cs"/>
            </a:rPr>
            <a:t>整備では、</a:t>
          </a:r>
          <a:r>
            <a:rPr kumimoji="1" lang="ja-JP" altLang="en-US" sz="1200">
              <a:solidFill>
                <a:schemeClr val="dk1"/>
              </a:solidFill>
              <a:effectLst/>
              <a:latin typeface="+mn-lt"/>
              <a:ea typeface="+mn-ea"/>
              <a:cs typeface="+mn-cs"/>
            </a:rPr>
            <a:t>体育施設の整備は終了したが、福祉施設の整備により若干増加している</a:t>
          </a:r>
          <a:r>
            <a:rPr kumimoji="1" lang="ja-JP" altLang="ja-JP" sz="1200">
              <a:solidFill>
                <a:schemeClr val="dk1"/>
              </a:solidFill>
              <a:effectLst/>
              <a:latin typeface="+mn-lt"/>
              <a:ea typeface="+mn-ea"/>
              <a:cs typeface="+mn-cs"/>
            </a:rPr>
            <a:t>。積立金は、平成２６年１０月からふるさと納税の返礼品を開始して年度毎に寄付額が増加し</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ふるさとづくり寄付金を財源に</a:t>
          </a:r>
          <a:r>
            <a:rPr kumimoji="1" lang="ja-JP" altLang="en-US" sz="1200">
              <a:solidFill>
                <a:schemeClr val="dk1"/>
              </a:solidFill>
              <a:effectLst/>
              <a:latin typeface="+mn-lt"/>
              <a:ea typeface="+mn-ea"/>
              <a:cs typeface="+mn-cs"/>
            </a:rPr>
            <a:t>平成２９年３月に造成した子育て支援基金の積立金が大幅に増加している。</a:t>
          </a:r>
          <a:r>
            <a:rPr kumimoji="1" lang="ja-JP" altLang="ja-JP" sz="1200">
              <a:solidFill>
                <a:schemeClr val="dk1"/>
              </a:solidFill>
              <a:effectLst/>
              <a:latin typeface="+mn-lt"/>
              <a:ea typeface="+mn-ea"/>
              <a:cs typeface="+mn-cs"/>
            </a:rPr>
            <a:t>、その他の項目については、多少の増減はあるものの、ほぼ類似団体平均値と大きな差はなく、過去５年間概ね横ばいと言える。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22,966
22,775
130.55
21,234,947
20,247,962
576,094
9,026,289
19,952,669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21971</xdr:rowOff>
    </xdr:from>
    <xdr:to>
      <xdr:col>24</xdr:col>
      <xdr:colOff>63500</xdr:colOff>
      <xdr:row>33</xdr:row>
      <xdr:rowOff>73406</xdr:rowOff>
    </xdr:to>
    <xdr:cxnSp macro="">
      <xdr:nvCxnSpPr>
        <xdr:cNvPr id="61" name="直線コネクタ 60"/>
        <xdr:cNvCxnSpPr/>
      </xdr:nvCxnSpPr>
      <xdr:spPr>
        <a:xfrm>
          <a:off x="3797300" y="5679821"/>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21971</xdr:rowOff>
    </xdr:from>
    <xdr:to>
      <xdr:col>19</xdr:col>
      <xdr:colOff>177800</xdr:colOff>
      <xdr:row>33</xdr:row>
      <xdr:rowOff>51879</xdr:rowOff>
    </xdr:to>
    <xdr:cxnSp macro="">
      <xdr:nvCxnSpPr>
        <xdr:cNvPr id="64" name="直線コネクタ 63"/>
        <xdr:cNvCxnSpPr/>
      </xdr:nvCxnSpPr>
      <xdr:spPr>
        <a:xfrm flipV="1">
          <a:off x="2908300" y="5679821"/>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129413</xdr:rowOff>
    </xdr:from>
    <xdr:to>
      <xdr:col>15</xdr:col>
      <xdr:colOff>50800</xdr:colOff>
      <xdr:row>33</xdr:row>
      <xdr:rowOff>51879</xdr:rowOff>
    </xdr:to>
    <xdr:cxnSp macro="">
      <xdr:nvCxnSpPr>
        <xdr:cNvPr id="67" name="直線コネクタ 66"/>
        <xdr:cNvCxnSpPr/>
      </xdr:nvCxnSpPr>
      <xdr:spPr>
        <a:xfrm>
          <a:off x="2019300" y="5615813"/>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129413</xdr:rowOff>
    </xdr:from>
    <xdr:to>
      <xdr:col>10</xdr:col>
      <xdr:colOff>114300</xdr:colOff>
      <xdr:row>33</xdr:row>
      <xdr:rowOff>46927</xdr:rowOff>
    </xdr:to>
    <xdr:cxnSp macro="">
      <xdr:nvCxnSpPr>
        <xdr:cNvPr id="70" name="直線コネクタ 69"/>
        <xdr:cNvCxnSpPr/>
      </xdr:nvCxnSpPr>
      <xdr:spPr>
        <a:xfrm flipV="1">
          <a:off x="1130300" y="5615813"/>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22606</xdr:rowOff>
    </xdr:from>
    <xdr:to>
      <xdr:col>24</xdr:col>
      <xdr:colOff>114300</xdr:colOff>
      <xdr:row>33</xdr:row>
      <xdr:rowOff>124206</xdr:rowOff>
    </xdr:to>
    <xdr:sp macro="" textlink="">
      <xdr:nvSpPr>
        <xdr:cNvPr id="80" name="楕円 79"/>
        <xdr:cNvSpPr/>
      </xdr:nvSpPr>
      <xdr:spPr>
        <a:xfrm>
          <a:off x="45847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45483</xdr:rowOff>
    </xdr:from>
    <xdr:ext cx="469744" cy="259045"/>
    <xdr:sp macro="" textlink="">
      <xdr:nvSpPr>
        <xdr:cNvPr id="81" name="議会費該当値テキスト"/>
        <xdr:cNvSpPr txBox="1"/>
      </xdr:nvSpPr>
      <xdr:spPr>
        <a:xfrm>
          <a:off x="4686300"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142621</xdr:rowOff>
    </xdr:from>
    <xdr:to>
      <xdr:col>20</xdr:col>
      <xdr:colOff>38100</xdr:colOff>
      <xdr:row>33</xdr:row>
      <xdr:rowOff>72771</xdr:rowOff>
    </xdr:to>
    <xdr:sp macro="" textlink="">
      <xdr:nvSpPr>
        <xdr:cNvPr id="82" name="楕円 81"/>
        <xdr:cNvSpPr/>
      </xdr:nvSpPr>
      <xdr:spPr>
        <a:xfrm>
          <a:off x="37465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89298</xdr:rowOff>
    </xdr:from>
    <xdr:ext cx="469744" cy="259045"/>
    <xdr:sp macro="" textlink="">
      <xdr:nvSpPr>
        <xdr:cNvPr id="83" name="テキスト ボックス 82"/>
        <xdr:cNvSpPr txBox="1"/>
      </xdr:nvSpPr>
      <xdr:spPr>
        <a:xfrm>
          <a:off x="3562428" y="540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1079</xdr:rowOff>
    </xdr:from>
    <xdr:to>
      <xdr:col>15</xdr:col>
      <xdr:colOff>101600</xdr:colOff>
      <xdr:row>33</xdr:row>
      <xdr:rowOff>102679</xdr:rowOff>
    </xdr:to>
    <xdr:sp macro="" textlink="">
      <xdr:nvSpPr>
        <xdr:cNvPr id="84" name="楕円 83"/>
        <xdr:cNvSpPr/>
      </xdr:nvSpPr>
      <xdr:spPr>
        <a:xfrm>
          <a:off x="2857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119206</xdr:rowOff>
    </xdr:from>
    <xdr:ext cx="469744" cy="259045"/>
    <xdr:sp macro="" textlink="">
      <xdr:nvSpPr>
        <xdr:cNvPr id="85" name="テキスト ボックス 84"/>
        <xdr:cNvSpPr txBox="1"/>
      </xdr:nvSpPr>
      <xdr:spPr>
        <a:xfrm>
          <a:off x="2673428"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78613</xdr:rowOff>
    </xdr:from>
    <xdr:to>
      <xdr:col>10</xdr:col>
      <xdr:colOff>165100</xdr:colOff>
      <xdr:row>33</xdr:row>
      <xdr:rowOff>8763</xdr:rowOff>
    </xdr:to>
    <xdr:sp macro="" textlink="">
      <xdr:nvSpPr>
        <xdr:cNvPr id="86" name="楕円 85"/>
        <xdr:cNvSpPr/>
      </xdr:nvSpPr>
      <xdr:spPr>
        <a:xfrm>
          <a:off x="196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25290</xdr:rowOff>
    </xdr:from>
    <xdr:ext cx="469744" cy="259045"/>
    <xdr:sp macro="" textlink="">
      <xdr:nvSpPr>
        <xdr:cNvPr id="87" name="テキスト ボックス 86"/>
        <xdr:cNvSpPr txBox="1"/>
      </xdr:nvSpPr>
      <xdr:spPr>
        <a:xfrm>
          <a:off x="1784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167577</xdr:rowOff>
    </xdr:from>
    <xdr:to>
      <xdr:col>6</xdr:col>
      <xdr:colOff>38100</xdr:colOff>
      <xdr:row>33</xdr:row>
      <xdr:rowOff>97727</xdr:rowOff>
    </xdr:to>
    <xdr:sp macro="" textlink="">
      <xdr:nvSpPr>
        <xdr:cNvPr id="88" name="楕円 87"/>
        <xdr:cNvSpPr/>
      </xdr:nvSpPr>
      <xdr:spPr>
        <a:xfrm>
          <a:off x="1079500" y="5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114254</xdr:rowOff>
    </xdr:from>
    <xdr:ext cx="469744" cy="259045"/>
    <xdr:sp macro="" textlink="">
      <xdr:nvSpPr>
        <xdr:cNvPr id="89" name="テキスト ボックス 88"/>
        <xdr:cNvSpPr txBox="1"/>
      </xdr:nvSpPr>
      <xdr:spPr>
        <a:xfrm>
          <a:off x="895428" y="542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157835</xdr:rowOff>
    </xdr:from>
    <xdr:to>
      <xdr:col>24</xdr:col>
      <xdr:colOff>63500</xdr:colOff>
      <xdr:row>55</xdr:row>
      <xdr:rowOff>1096</xdr:rowOff>
    </xdr:to>
    <xdr:cxnSp macro="">
      <xdr:nvCxnSpPr>
        <xdr:cNvPr id="118" name="直線コネクタ 117"/>
        <xdr:cNvCxnSpPr/>
      </xdr:nvCxnSpPr>
      <xdr:spPr>
        <a:xfrm flipV="1">
          <a:off x="3797300" y="9416135"/>
          <a:ext cx="8382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1096</xdr:rowOff>
    </xdr:from>
    <xdr:to>
      <xdr:col>19</xdr:col>
      <xdr:colOff>177800</xdr:colOff>
      <xdr:row>55</xdr:row>
      <xdr:rowOff>111147</xdr:rowOff>
    </xdr:to>
    <xdr:cxnSp macro="">
      <xdr:nvCxnSpPr>
        <xdr:cNvPr id="121" name="直線コネクタ 120"/>
        <xdr:cNvCxnSpPr/>
      </xdr:nvCxnSpPr>
      <xdr:spPr>
        <a:xfrm flipV="1">
          <a:off x="2908300" y="9430846"/>
          <a:ext cx="889000" cy="1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111147</xdr:rowOff>
    </xdr:from>
    <xdr:to>
      <xdr:col>15</xdr:col>
      <xdr:colOff>50800</xdr:colOff>
      <xdr:row>56</xdr:row>
      <xdr:rowOff>59309</xdr:rowOff>
    </xdr:to>
    <xdr:cxnSp macro="">
      <xdr:nvCxnSpPr>
        <xdr:cNvPr id="124" name="直線コネクタ 123"/>
        <xdr:cNvCxnSpPr/>
      </xdr:nvCxnSpPr>
      <xdr:spPr>
        <a:xfrm flipV="1">
          <a:off x="2019300" y="9540897"/>
          <a:ext cx="889000" cy="1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59309</xdr:rowOff>
    </xdr:from>
    <xdr:to>
      <xdr:col>10</xdr:col>
      <xdr:colOff>114300</xdr:colOff>
      <xdr:row>56</xdr:row>
      <xdr:rowOff>129070</xdr:rowOff>
    </xdr:to>
    <xdr:cxnSp macro="">
      <xdr:nvCxnSpPr>
        <xdr:cNvPr id="127" name="直線コネクタ 126"/>
        <xdr:cNvCxnSpPr/>
      </xdr:nvCxnSpPr>
      <xdr:spPr>
        <a:xfrm flipV="1">
          <a:off x="1130300" y="9660509"/>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107035</xdr:rowOff>
    </xdr:from>
    <xdr:to>
      <xdr:col>24</xdr:col>
      <xdr:colOff>114300</xdr:colOff>
      <xdr:row>55</xdr:row>
      <xdr:rowOff>37185</xdr:rowOff>
    </xdr:to>
    <xdr:sp macro="" textlink="">
      <xdr:nvSpPr>
        <xdr:cNvPr id="137" name="楕円 136"/>
        <xdr:cNvSpPr/>
      </xdr:nvSpPr>
      <xdr:spPr>
        <a:xfrm>
          <a:off x="4584700" y="9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129912</xdr:rowOff>
    </xdr:from>
    <xdr:ext cx="599010" cy="259045"/>
    <xdr:sp macro="" textlink="">
      <xdr:nvSpPr>
        <xdr:cNvPr id="138" name="総務費該当値テキスト"/>
        <xdr:cNvSpPr txBox="1"/>
      </xdr:nvSpPr>
      <xdr:spPr>
        <a:xfrm>
          <a:off x="4686300" y="92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121746</xdr:rowOff>
    </xdr:from>
    <xdr:to>
      <xdr:col>20</xdr:col>
      <xdr:colOff>38100</xdr:colOff>
      <xdr:row>55</xdr:row>
      <xdr:rowOff>51896</xdr:rowOff>
    </xdr:to>
    <xdr:sp macro="" textlink="">
      <xdr:nvSpPr>
        <xdr:cNvPr id="139" name="楕円 138"/>
        <xdr:cNvSpPr/>
      </xdr:nvSpPr>
      <xdr:spPr>
        <a:xfrm>
          <a:off x="3746500" y="93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68423</xdr:rowOff>
    </xdr:from>
    <xdr:ext cx="599010" cy="259045"/>
    <xdr:sp macro="" textlink="">
      <xdr:nvSpPr>
        <xdr:cNvPr id="140" name="テキスト ボックス 139"/>
        <xdr:cNvSpPr txBox="1"/>
      </xdr:nvSpPr>
      <xdr:spPr>
        <a:xfrm>
          <a:off x="3497795" y="915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60347</xdr:rowOff>
    </xdr:from>
    <xdr:to>
      <xdr:col>15</xdr:col>
      <xdr:colOff>101600</xdr:colOff>
      <xdr:row>55</xdr:row>
      <xdr:rowOff>161947</xdr:rowOff>
    </xdr:to>
    <xdr:sp macro="" textlink="">
      <xdr:nvSpPr>
        <xdr:cNvPr id="141" name="楕円 140"/>
        <xdr:cNvSpPr/>
      </xdr:nvSpPr>
      <xdr:spPr>
        <a:xfrm>
          <a:off x="2857500" y="94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7024</xdr:rowOff>
    </xdr:from>
    <xdr:ext cx="599010" cy="259045"/>
    <xdr:sp macro="" textlink="">
      <xdr:nvSpPr>
        <xdr:cNvPr id="142" name="テキスト ボックス 141"/>
        <xdr:cNvSpPr txBox="1"/>
      </xdr:nvSpPr>
      <xdr:spPr>
        <a:xfrm>
          <a:off x="2608795" y="926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8509</xdr:rowOff>
    </xdr:from>
    <xdr:to>
      <xdr:col>10</xdr:col>
      <xdr:colOff>165100</xdr:colOff>
      <xdr:row>56</xdr:row>
      <xdr:rowOff>110109</xdr:rowOff>
    </xdr:to>
    <xdr:sp macro="" textlink="">
      <xdr:nvSpPr>
        <xdr:cNvPr id="143" name="楕円 142"/>
        <xdr:cNvSpPr/>
      </xdr:nvSpPr>
      <xdr:spPr>
        <a:xfrm>
          <a:off x="1968500" y="96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126636</xdr:rowOff>
    </xdr:from>
    <xdr:ext cx="599010" cy="259045"/>
    <xdr:sp macro="" textlink="">
      <xdr:nvSpPr>
        <xdr:cNvPr id="144" name="テキスト ボックス 143"/>
        <xdr:cNvSpPr txBox="1"/>
      </xdr:nvSpPr>
      <xdr:spPr>
        <a:xfrm>
          <a:off x="1719795" y="93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78270</xdr:rowOff>
    </xdr:from>
    <xdr:to>
      <xdr:col>6</xdr:col>
      <xdr:colOff>38100</xdr:colOff>
      <xdr:row>57</xdr:row>
      <xdr:rowOff>8420</xdr:rowOff>
    </xdr:to>
    <xdr:sp macro="" textlink="">
      <xdr:nvSpPr>
        <xdr:cNvPr id="145" name="楕円 144"/>
        <xdr:cNvSpPr/>
      </xdr:nvSpPr>
      <xdr:spPr>
        <a:xfrm>
          <a:off x="1079500" y="96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24947</xdr:rowOff>
    </xdr:from>
    <xdr:ext cx="599010" cy="259045"/>
    <xdr:sp macro="" textlink="">
      <xdr:nvSpPr>
        <xdr:cNvPr id="146" name="テキスト ボックス 145"/>
        <xdr:cNvSpPr txBox="1"/>
      </xdr:nvSpPr>
      <xdr:spPr>
        <a:xfrm>
          <a:off x="830795" y="945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112016</xdr:rowOff>
    </xdr:from>
    <xdr:to>
      <xdr:col>24</xdr:col>
      <xdr:colOff>63500</xdr:colOff>
      <xdr:row>72</xdr:row>
      <xdr:rowOff>162240</xdr:rowOff>
    </xdr:to>
    <xdr:cxnSp macro="">
      <xdr:nvCxnSpPr>
        <xdr:cNvPr id="176" name="直線コネクタ 175"/>
        <xdr:cNvCxnSpPr/>
      </xdr:nvCxnSpPr>
      <xdr:spPr>
        <a:xfrm flipV="1">
          <a:off x="3797300" y="12284966"/>
          <a:ext cx="838200" cy="2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162240</xdr:rowOff>
    </xdr:from>
    <xdr:to>
      <xdr:col>19</xdr:col>
      <xdr:colOff>177800</xdr:colOff>
      <xdr:row>73</xdr:row>
      <xdr:rowOff>16172</xdr:rowOff>
    </xdr:to>
    <xdr:cxnSp macro="">
      <xdr:nvCxnSpPr>
        <xdr:cNvPr id="179" name="直線コネクタ 178"/>
        <xdr:cNvCxnSpPr/>
      </xdr:nvCxnSpPr>
      <xdr:spPr>
        <a:xfrm flipV="1">
          <a:off x="2908300" y="12506640"/>
          <a:ext cx="8890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16172</xdr:rowOff>
    </xdr:from>
    <xdr:to>
      <xdr:col>15</xdr:col>
      <xdr:colOff>50800</xdr:colOff>
      <xdr:row>73</xdr:row>
      <xdr:rowOff>111064</xdr:rowOff>
    </xdr:to>
    <xdr:cxnSp macro="">
      <xdr:nvCxnSpPr>
        <xdr:cNvPr id="182" name="直線コネクタ 181"/>
        <xdr:cNvCxnSpPr/>
      </xdr:nvCxnSpPr>
      <xdr:spPr>
        <a:xfrm flipV="1">
          <a:off x="2019300" y="12532022"/>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111064</xdr:rowOff>
    </xdr:from>
    <xdr:to>
      <xdr:col>10</xdr:col>
      <xdr:colOff>114300</xdr:colOff>
      <xdr:row>73</xdr:row>
      <xdr:rowOff>152989</xdr:rowOff>
    </xdr:to>
    <xdr:cxnSp macro="">
      <xdr:nvCxnSpPr>
        <xdr:cNvPr id="185" name="直線コネクタ 184"/>
        <xdr:cNvCxnSpPr/>
      </xdr:nvCxnSpPr>
      <xdr:spPr>
        <a:xfrm flipV="1">
          <a:off x="1130300" y="126269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61216</xdr:rowOff>
    </xdr:from>
    <xdr:to>
      <xdr:col>24</xdr:col>
      <xdr:colOff>114300</xdr:colOff>
      <xdr:row>71</xdr:row>
      <xdr:rowOff>162816</xdr:rowOff>
    </xdr:to>
    <xdr:sp macro="" textlink="">
      <xdr:nvSpPr>
        <xdr:cNvPr id="195" name="楕円 194"/>
        <xdr:cNvSpPr/>
      </xdr:nvSpPr>
      <xdr:spPr>
        <a:xfrm>
          <a:off x="4584700" y="122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84093</xdr:rowOff>
    </xdr:from>
    <xdr:ext cx="599010" cy="259045"/>
    <xdr:sp macro="" textlink="">
      <xdr:nvSpPr>
        <xdr:cNvPr id="196" name="民生費該当値テキスト"/>
        <xdr:cNvSpPr txBox="1"/>
      </xdr:nvSpPr>
      <xdr:spPr>
        <a:xfrm>
          <a:off x="4686300" y="1208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111440</xdr:rowOff>
    </xdr:from>
    <xdr:to>
      <xdr:col>20</xdr:col>
      <xdr:colOff>38100</xdr:colOff>
      <xdr:row>73</xdr:row>
      <xdr:rowOff>41590</xdr:rowOff>
    </xdr:to>
    <xdr:sp macro="" textlink="">
      <xdr:nvSpPr>
        <xdr:cNvPr id="197" name="楕円 196"/>
        <xdr:cNvSpPr/>
      </xdr:nvSpPr>
      <xdr:spPr>
        <a:xfrm>
          <a:off x="3746500" y="124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58117</xdr:rowOff>
    </xdr:from>
    <xdr:ext cx="599010" cy="259045"/>
    <xdr:sp macro="" textlink="">
      <xdr:nvSpPr>
        <xdr:cNvPr id="198" name="テキスト ボックス 197"/>
        <xdr:cNvSpPr txBox="1"/>
      </xdr:nvSpPr>
      <xdr:spPr>
        <a:xfrm>
          <a:off x="3497795" y="1223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136822</xdr:rowOff>
    </xdr:from>
    <xdr:to>
      <xdr:col>15</xdr:col>
      <xdr:colOff>101600</xdr:colOff>
      <xdr:row>73</xdr:row>
      <xdr:rowOff>66972</xdr:rowOff>
    </xdr:to>
    <xdr:sp macro="" textlink="">
      <xdr:nvSpPr>
        <xdr:cNvPr id="199" name="楕円 198"/>
        <xdr:cNvSpPr/>
      </xdr:nvSpPr>
      <xdr:spPr>
        <a:xfrm>
          <a:off x="2857500" y="124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83499</xdr:rowOff>
    </xdr:from>
    <xdr:ext cx="599010" cy="259045"/>
    <xdr:sp macro="" textlink="">
      <xdr:nvSpPr>
        <xdr:cNvPr id="200" name="テキスト ボックス 199"/>
        <xdr:cNvSpPr txBox="1"/>
      </xdr:nvSpPr>
      <xdr:spPr>
        <a:xfrm>
          <a:off x="2608795" y="122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60264</xdr:rowOff>
    </xdr:from>
    <xdr:to>
      <xdr:col>10</xdr:col>
      <xdr:colOff>165100</xdr:colOff>
      <xdr:row>73</xdr:row>
      <xdr:rowOff>161864</xdr:rowOff>
    </xdr:to>
    <xdr:sp macro="" textlink="">
      <xdr:nvSpPr>
        <xdr:cNvPr id="201" name="楕円 200"/>
        <xdr:cNvSpPr/>
      </xdr:nvSpPr>
      <xdr:spPr>
        <a:xfrm>
          <a:off x="1968500" y="125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6941</xdr:rowOff>
    </xdr:from>
    <xdr:ext cx="599010" cy="259045"/>
    <xdr:sp macro="" textlink="">
      <xdr:nvSpPr>
        <xdr:cNvPr id="202" name="テキスト ボックス 201"/>
        <xdr:cNvSpPr txBox="1"/>
      </xdr:nvSpPr>
      <xdr:spPr>
        <a:xfrm>
          <a:off x="1719795" y="123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102189</xdr:rowOff>
    </xdr:from>
    <xdr:to>
      <xdr:col>6</xdr:col>
      <xdr:colOff>38100</xdr:colOff>
      <xdr:row>74</xdr:row>
      <xdr:rowOff>32339</xdr:rowOff>
    </xdr:to>
    <xdr:sp macro="" textlink="">
      <xdr:nvSpPr>
        <xdr:cNvPr id="203" name="楕円 202"/>
        <xdr:cNvSpPr/>
      </xdr:nvSpPr>
      <xdr:spPr>
        <a:xfrm>
          <a:off x="1079500" y="126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48866</xdr:rowOff>
    </xdr:from>
    <xdr:ext cx="599010" cy="259045"/>
    <xdr:sp macro="" textlink="">
      <xdr:nvSpPr>
        <xdr:cNvPr id="204" name="テキスト ボックス 203"/>
        <xdr:cNvSpPr txBox="1"/>
      </xdr:nvSpPr>
      <xdr:spPr>
        <a:xfrm>
          <a:off x="830795" y="123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136119</xdr:rowOff>
    </xdr:from>
    <xdr:to>
      <xdr:col>24</xdr:col>
      <xdr:colOff>63500</xdr:colOff>
      <xdr:row>94</xdr:row>
      <xdr:rowOff>158924</xdr:rowOff>
    </xdr:to>
    <xdr:cxnSp macro="">
      <xdr:nvCxnSpPr>
        <xdr:cNvPr id="235" name="直線コネクタ 234"/>
        <xdr:cNvCxnSpPr/>
      </xdr:nvCxnSpPr>
      <xdr:spPr>
        <a:xfrm flipV="1">
          <a:off x="3797300" y="16252419"/>
          <a:ext cx="8382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154820</xdr:rowOff>
    </xdr:from>
    <xdr:to>
      <xdr:col>19</xdr:col>
      <xdr:colOff>177800</xdr:colOff>
      <xdr:row>94</xdr:row>
      <xdr:rowOff>158924</xdr:rowOff>
    </xdr:to>
    <xdr:cxnSp macro="">
      <xdr:nvCxnSpPr>
        <xdr:cNvPr id="238" name="直線コネクタ 237"/>
        <xdr:cNvCxnSpPr/>
      </xdr:nvCxnSpPr>
      <xdr:spPr>
        <a:xfrm>
          <a:off x="2908300" y="1627112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148800</xdr:rowOff>
    </xdr:from>
    <xdr:to>
      <xdr:col>15</xdr:col>
      <xdr:colOff>50800</xdr:colOff>
      <xdr:row>94</xdr:row>
      <xdr:rowOff>154820</xdr:rowOff>
    </xdr:to>
    <xdr:cxnSp macro="">
      <xdr:nvCxnSpPr>
        <xdr:cNvPr id="241" name="直線コネクタ 240"/>
        <xdr:cNvCxnSpPr/>
      </xdr:nvCxnSpPr>
      <xdr:spPr>
        <a:xfrm>
          <a:off x="2019300" y="1626510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119562</xdr:rowOff>
    </xdr:from>
    <xdr:to>
      <xdr:col>10</xdr:col>
      <xdr:colOff>114300</xdr:colOff>
      <xdr:row>94</xdr:row>
      <xdr:rowOff>148800</xdr:rowOff>
    </xdr:to>
    <xdr:cxnSp macro="">
      <xdr:nvCxnSpPr>
        <xdr:cNvPr id="244" name="直線コネクタ 243"/>
        <xdr:cNvCxnSpPr/>
      </xdr:nvCxnSpPr>
      <xdr:spPr>
        <a:xfrm>
          <a:off x="1130300" y="16235862"/>
          <a:ext cx="8890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85319</xdr:rowOff>
    </xdr:from>
    <xdr:to>
      <xdr:col>24</xdr:col>
      <xdr:colOff>114300</xdr:colOff>
      <xdr:row>95</xdr:row>
      <xdr:rowOff>15469</xdr:rowOff>
    </xdr:to>
    <xdr:sp macro="" textlink="">
      <xdr:nvSpPr>
        <xdr:cNvPr id="254" name="楕円 253"/>
        <xdr:cNvSpPr/>
      </xdr:nvSpPr>
      <xdr:spPr>
        <a:xfrm>
          <a:off x="4584700" y="162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108196</xdr:rowOff>
    </xdr:from>
    <xdr:ext cx="534377" cy="259045"/>
    <xdr:sp macro="" textlink="">
      <xdr:nvSpPr>
        <xdr:cNvPr id="255" name="衛生費該当値テキスト"/>
        <xdr:cNvSpPr txBox="1"/>
      </xdr:nvSpPr>
      <xdr:spPr>
        <a:xfrm>
          <a:off x="4686300" y="160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108124</xdr:rowOff>
    </xdr:from>
    <xdr:to>
      <xdr:col>20</xdr:col>
      <xdr:colOff>38100</xdr:colOff>
      <xdr:row>95</xdr:row>
      <xdr:rowOff>38274</xdr:rowOff>
    </xdr:to>
    <xdr:sp macro="" textlink="">
      <xdr:nvSpPr>
        <xdr:cNvPr id="256" name="楕円 255"/>
        <xdr:cNvSpPr/>
      </xdr:nvSpPr>
      <xdr:spPr>
        <a:xfrm>
          <a:off x="3746500" y="162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54801</xdr:rowOff>
    </xdr:from>
    <xdr:ext cx="534377" cy="259045"/>
    <xdr:sp macro="" textlink="">
      <xdr:nvSpPr>
        <xdr:cNvPr id="257" name="テキスト ボックス 256"/>
        <xdr:cNvSpPr txBox="1"/>
      </xdr:nvSpPr>
      <xdr:spPr>
        <a:xfrm>
          <a:off x="3530111" y="159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104020</xdr:rowOff>
    </xdr:from>
    <xdr:to>
      <xdr:col>15</xdr:col>
      <xdr:colOff>101600</xdr:colOff>
      <xdr:row>95</xdr:row>
      <xdr:rowOff>34170</xdr:rowOff>
    </xdr:to>
    <xdr:sp macro="" textlink="">
      <xdr:nvSpPr>
        <xdr:cNvPr id="258" name="楕円 257"/>
        <xdr:cNvSpPr/>
      </xdr:nvSpPr>
      <xdr:spPr>
        <a:xfrm>
          <a:off x="2857500" y="162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50697</xdr:rowOff>
    </xdr:from>
    <xdr:ext cx="534377" cy="259045"/>
    <xdr:sp macro="" textlink="">
      <xdr:nvSpPr>
        <xdr:cNvPr id="259" name="テキスト ボックス 258"/>
        <xdr:cNvSpPr txBox="1"/>
      </xdr:nvSpPr>
      <xdr:spPr>
        <a:xfrm>
          <a:off x="2641111" y="159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98000</xdr:rowOff>
    </xdr:from>
    <xdr:to>
      <xdr:col>10</xdr:col>
      <xdr:colOff>165100</xdr:colOff>
      <xdr:row>95</xdr:row>
      <xdr:rowOff>28150</xdr:rowOff>
    </xdr:to>
    <xdr:sp macro="" textlink="">
      <xdr:nvSpPr>
        <xdr:cNvPr id="260" name="楕円 259"/>
        <xdr:cNvSpPr/>
      </xdr:nvSpPr>
      <xdr:spPr>
        <a:xfrm>
          <a:off x="1968500" y="162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44677</xdr:rowOff>
    </xdr:from>
    <xdr:ext cx="534377" cy="259045"/>
    <xdr:sp macro="" textlink="">
      <xdr:nvSpPr>
        <xdr:cNvPr id="261" name="テキスト ボックス 260"/>
        <xdr:cNvSpPr txBox="1"/>
      </xdr:nvSpPr>
      <xdr:spPr>
        <a:xfrm>
          <a:off x="1752111" y="159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68762</xdr:rowOff>
    </xdr:from>
    <xdr:to>
      <xdr:col>6</xdr:col>
      <xdr:colOff>38100</xdr:colOff>
      <xdr:row>94</xdr:row>
      <xdr:rowOff>170362</xdr:rowOff>
    </xdr:to>
    <xdr:sp macro="" textlink="">
      <xdr:nvSpPr>
        <xdr:cNvPr id="262" name="楕円 261"/>
        <xdr:cNvSpPr/>
      </xdr:nvSpPr>
      <xdr:spPr>
        <a:xfrm>
          <a:off x="1079500" y="1618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15439</xdr:rowOff>
    </xdr:from>
    <xdr:ext cx="534377" cy="259045"/>
    <xdr:sp macro="" textlink="">
      <xdr:nvSpPr>
        <xdr:cNvPr id="263" name="テキスト ボックス 262"/>
        <xdr:cNvSpPr txBox="1"/>
      </xdr:nvSpPr>
      <xdr:spPr>
        <a:xfrm>
          <a:off x="863111" y="1596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86469</xdr:rowOff>
    </xdr:from>
    <xdr:to>
      <xdr:col>55</xdr:col>
      <xdr:colOff>0</xdr:colOff>
      <xdr:row>38</xdr:row>
      <xdr:rowOff>90061</xdr:rowOff>
    </xdr:to>
    <xdr:cxnSp macro="">
      <xdr:nvCxnSpPr>
        <xdr:cNvPr id="294" name="直線コネクタ 293"/>
        <xdr:cNvCxnSpPr/>
      </xdr:nvCxnSpPr>
      <xdr:spPr>
        <a:xfrm flipV="1">
          <a:off x="9639300" y="660156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90061</xdr:rowOff>
    </xdr:from>
    <xdr:to>
      <xdr:col>50</xdr:col>
      <xdr:colOff>114300</xdr:colOff>
      <xdr:row>38</xdr:row>
      <xdr:rowOff>92673</xdr:rowOff>
    </xdr:to>
    <xdr:cxnSp macro="">
      <xdr:nvCxnSpPr>
        <xdr:cNvPr id="297" name="直線コネクタ 296"/>
        <xdr:cNvCxnSpPr/>
      </xdr:nvCxnSpPr>
      <xdr:spPr>
        <a:xfrm flipV="1">
          <a:off x="8750300" y="660516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44014</xdr:rowOff>
    </xdr:from>
    <xdr:to>
      <xdr:col>45</xdr:col>
      <xdr:colOff>177800</xdr:colOff>
      <xdr:row>38</xdr:row>
      <xdr:rowOff>92673</xdr:rowOff>
    </xdr:to>
    <xdr:cxnSp macro="">
      <xdr:nvCxnSpPr>
        <xdr:cNvPr id="300" name="直線コネクタ 299"/>
        <xdr:cNvCxnSpPr/>
      </xdr:nvCxnSpPr>
      <xdr:spPr>
        <a:xfrm>
          <a:off x="7861300" y="655911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44014</xdr:rowOff>
    </xdr:from>
    <xdr:to>
      <xdr:col>41</xdr:col>
      <xdr:colOff>50800</xdr:colOff>
      <xdr:row>38</xdr:row>
      <xdr:rowOff>96266</xdr:rowOff>
    </xdr:to>
    <xdr:cxnSp macro="">
      <xdr:nvCxnSpPr>
        <xdr:cNvPr id="303" name="直線コネクタ 302"/>
        <xdr:cNvCxnSpPr/>
      </xdr:nvCxnSpPr>
      <xdr:spPr>
        <a:xfrm flipV="1">
          <a:off x="6972300" y="65591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35669</xdr:rowOff>
    </xdr:from>
    <xdr:to>
      <xdr:col>55</xdr:col>
      <xdr:colOff>50800</xdr:colOff>
      <xdr:row>38</xdr:row>
      <xdr:rowOff>137269</xdr:rowOff>
    </xdr:to>
    <xdr:sp macro="" textlink="">
      <xdr:nvSpPr>
        <xdr:cNvPr id="313" name="楕円 312"/>
        <xdr:cNvSpPr/>
      </xdr:nvSpPr>
      <xdr:spPr>
        <a:xfrm>
          <a:off x="104267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14096</xdr:rowOff>
    </xdr:from>
    <xdr:ext cx="378565" cy="259045"/>
    <xdr:sp macro="" textlink="">
      <xdr:nvSpPr>
        <xdr:cNvPr id="314" name="労働費該当値テキスト"/>
        <xdr:cNvSpPr txBox="1"/>
      </xdr:nvSpPr>
      <xdr:spPr>
        <a:xfrm>
          <a:off x="10528300" y="652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39261</xdr:rowOff>
    </xdr:from>
    <xdr:to>
      <xdr:col>50</xdr:col>
      <xdr:colOff>165100</xdr:colOff>
      <xdr:row>38</xdr:row>
      <xdr:rowOff>140861</xdr:rowOff>
    </xdr:to>
    <xdr:sp macro="" textlink="">
      <xdr:nvSpPr>
        <xdr:cNvPr id="315" name="楕円 314"/>
        <xdr:cNvSpPr/>
      </xdr:nvSpPr>
      <xdr:spPr>
        <a:xfrm>
          <a:off x="9588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131988</xdr:rowOff>
    </xdr:from>
    <xdr:ext cx="378565" cy="259045"/>
    <xdr:sp macro="" textlink="">
      <xdr:nvSpPr>
        <xdr:cNvPr id="316" name="テキスト ボックス 315"/>
        <xdr:cNvSpPr txBox="1"/>
      </xdr:nvSpPr>
      <xdr:spPr>
        <a:xfrm>
          <a:off x="9450017" y="664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41873</xdr:rowOff>
    </xdr:from>
    <xdr:to>
      <xdr:col>46</xdr:col>
      <xdr:colOff>38100</xdr:colOff>
      <xdr:row>38</xdr:row>
      <xdr:rowOff>143473</xdr:rowOff>
    </xdr:to>
    <xdr:sp macro="" textlink="">
      <xdr:nvSpPr>
        <xdr:cNvPr id="317" name="楕円 316"/>
        <xdr:cNvSpPr/>
      </xdr:nvSpPr>
      <xdr:spPr>
        <a:xfrm>
          <a:off x="8699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134600</xdr:rowOff>
    </xdr:from>
    <xdr:ext cx="378565" cy="259045"/>
    <xdr:sp macro="" textlink="">
      <xdr:nvSpPr>
        <xdr:cNvPr id="318" name="テキスト ボックス 317"/>
        <xdr:cNvSpPr txBox="1"/>
      </xdr:nvSpPr>
      <xdr:spPr>
        <a:xfrm>
          <a:off x="8561017" y="664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164664</xdr:rowOff>
    </xdr:from>
    <xdr:to>
      <xdr:col>41</xdr:col>
      <xdr:colOff>101600</xdr:colOff>
      <xdr:row>38</xdr:row>
      <xdr:rowOff>94814</xdr:rowOff>
    </xdr:to>
    <xdr:sp macro="" textlink="">
      <xdr:nvSpPr>
        <xdr:cNvPr id="319" name="楕円 318"/>
        <xdr:cNvSpPr/>
      </xdr:nvSpPr>
      <xdr:spPr>
        <a:xfrm>
          <a:off x="7810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85941</xdr:rowOff>
    </xdr:from>
    <xdr:ext cx="378565" cy="259045"/>
    <xdr:sp macro="" textlink="">
      <xdr:nvSpPr>
        <xdr:cNvPr id="320" name="テキスト ボックス 319"/>
        <xdr:cNvSpPr txBox="1"/>
      </xdr:nvSpPr>
      <xdr:spPr>
        <a:xfrm>
          <a:off x="7672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45466</xdr:rowOff>
    </xdr:from>
    <xdr:to>
      <xdr:col>36</xdr:col>
      <xdr:colOff>165100</xdr:colOff>
      <xdr:row>38</xdr:row>
      <xdr:rowOff>147066</xdr:rowOff>
    </xdr:to>
    <xdr:sp macro="" textlink="">
      <xdr:nvSpPr>
        <xdr:cNvPr id="321" name="楕円 320"/>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138193</xdr:rowOff>
    </xdr:from>
    <xdr:ext cx="378565" cy="259045"/>
    <xdr:sp macro="" textlink="">
      <xdr:nvSpPr>
        <xdr:cNvPr id="322" name="テキスト ボックス 321"/>
        <xdr:cNvSpPr txBox="1"/>
      </xdr:nvSpPr>
      <xdr:spPr>
        <a:xfrm>
          <a:off x="6783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164008</xdr:rowOff>
    </xdr:from>
    <xdr:to>
      <xdr:col>55</xdr:col>
      <xdr:colOff>0</xdr:colOff>
      <xdr:row>55</xdr:row>
      <xdr:rowOff>122733</xdr:rowOff>
    </xdr:to>
    <xdr:cxnSp macro="">
      <xdr:nvCxnSpPr>
        <xdr:cNvPr id="351" name="直線コネクタ 350"/>
        <xdr:cNvCxnSpPr/>
      </xdr:nvCxnSpPr>
      <xdr:spPr>
        <a:xfrm>
          <a:off x="9639300" y="9422308"/>
          <a:ext cx="8382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161303</xdr:rowOff>
    </xdr:from>
    <xdr:to>
      <xdr:col>50</xdr:col>
      <xdr:colOff>114300</xdr:colOff>
      <xdr:row>54</xdr:row>
      <xdr:rowOff>164008</xdr:rowOff>
    </xdr:to>
    <xdr:cxnSp macro="">
      <xdr:nvCxnSpPr>
        <xdr:cNvPr id="354" name="直線コネクタ 353"/>
        <xdr:cNvCxnSpPr/>
      </xdr:nvCxnSpPr>
      <xdr:spPr>
        <a:xfrm>
          <a:off x="8750300" y="941960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142799</xdr:rowOff>
    </xdr:from>
    <xdr:to>
      <xdr:col>45</xdr:col>
      <xdr:colOff>177800</xdr:colOff>
      <xdr:row>54</xdr:row>
      <xdr:rowOff>161303</xdr:rowOff>
    </xdr:to>
    <xdr:cxnSp macro="">
      <xdr:nvCxnSpPr>
        <xdr:cNvPr id="357" name="直線コネクタ 356"/>
        <xdr:cNvCxnSpPr/>
      </xdr:nvCxnSpPr>
      <xdr:spPr>
        <a:xfrm>
          <a:off x="7861300" y="9401099"/>
          <a:ext cx="889000" cy="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142799</xdr:rowOff>
    </xdr:from>
    <xdr:to>
      <xdr:col>41</xdr:col>
      <xdr:colOff>50800</xdr:colOff>
      <xdr:row>56</xdr:row>
      <xdr:rowOff>11037</xdr:rowOff>
    </xdr:to>
    <xdr:cxnSp macro="">
      <xdr:nvCxnSpPr>
        <xdr:cNvPr id="360" name="直線コネクタ 359"/>
        <xdr:cNvCxnSpPr/>
      </xdr:nvCxnSpPr>
      <xdr:spPr>
        <a:xfrm flipV="1">
          <a:off x="6972300" y="9401099"/>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71933</xdr:rowOff>
    </xdr:from>
    <xdr:to>
      <xdr:col>55</xdr:col>
      <xdr:colOff>50800</xdr:colOff>
      <xdr:row>56</xdr:row>
      <xdr:rowOff>2083</xdr:rowOff>
    </xdr:to>
    <xdr:sp macro="" textlink="">
      <xdr:nvSpPr>
        <xdr:cNvPr id="370" name="楕円 369"/>
        <xdr:cNvSpPr/>
      </xdr:nvSpPr>
      <xdr:spPr>
        <a:xfrm>
          <a:off x="10426700" y="9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94810</xdr:rowOff>
    </xdr:from>
    <xdr:ext cx="534377" cy="259045"/>
    <xdr:sp macro="" textlink="">
      <xdr:nvSpPr>
        <xdr:cNvPr id="371" name="農林水産業費該当値テキスト"/>
        <xdr:cNvSpPr txBox="1"/>
      </xdr:nvSpPr>
      <xdr:spPr>
        <a:xfrm>
          <a:off x="10528300" y="93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113208</xdr:rowOff>
    </xdr:from>
    <xdr:to>
      <xdr:col>50</xdr:col>
      <xdr:colOff>165100</xdr:colOff>
      <xdr:row>55</xdr:row>
      <xdr:rowOff>43358</xdr:rowOff>
    </xdr:to>
    <xdr:sp macro="" textlink="">
      <xdr:nvSpPr>
        <xdr:cNvPr id="372" name="楕円 371"/>
        <xdr:cNvSpPr/>
      </xdr:nvSpPr>
      <xdr:spPr>
        <a:xfrm>
          <a:off x="9588500" y="93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59885</xdr:rowOff>
    </xdr:from>
    <xdr:ext cx="534377" cy="259045"/>
    <xdr:sp macro="" textlink="">
      <xdr:nvSpPr>
        <xdr:cNvPr id="373" name="テキスト ボックス 372"/>
        <xdr:cNvSpPr txBox="1"/>
      </xdr:nvSpPr>
      <xdr:spPr>
        <a:xfrm>
          <a:off x="9372111" y="9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110503</xdr:rowOff>
    </xdr:from>
    <xdr:to>
      <xdr:col>46</xdr:col>
      <xdr:colOff>38100</xdr:colOff>
      <xdr:row>55</xdr:row>
      <xdr:rowOff>40653</xdr:rowOff>
    </xdr:to>
    <xdr:sp macro="" textlink="">
      <xdr:nvSpPr>
        <xdr:cNvPr id="374" name="楕円 373"/>
        <xdr:cNvSpPr/>
      </xdr:nvSpPr>
      <xdr:spPr>
        <a:xfrm>
          <a:off x="8699500" y="9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57180</xdr:rowOff>
    </xdr:from>
    <xdr:ext cx="534377" cy="259045"/>
    <xdr:sp macro="" textlink="">
      <xdr:nvSpPr>
        <xdr:cNvPr id="375" name="テキスト ボックス 374"/>
        <xdr:cNvSpPr txBox="1"/>
      </xdr:nvSpPr>
      <xdr:spPr>
        <a:xfrm>
          <a:off x="8483111" y="9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91999</xdr:rowOff>
    </xdr:from>
    <xdr:to>
      <xdr:col>41</xdr:col>
      <xdr:colOff>101600</xdr:colOff>
      <xdr:row>55</xdr:row>
      <xdr:rowOff>22149</xdr:rowOff>
    </xdr:to>
    <xdr:sp macro="" textlink="">
      <xdr:nvSpPr>
        <xdr:cNvPr id="376" name="楕円 375"/>
        <xdr:cNvSpPr/>
      </xdr:nvSpPr>
      <xdr:spPr>
        <a:xfrm>
          <a:off x="7810500" y="93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38676</xdr:rowOff>
    </xdr:from>
    <xdr:ext cx="534377" cy="259045"/>
    <xdr:sp macro="" textlink="">
      <xdr:nvSpPr>
        <xdr:cNvPr id="377" name="テキスト ボックス 376"/>
        <xdr:cNvSpPr txBox="1"/>
      </xdr:nvSpPr>
      <xdr:spPr>
        <a:xfrm>
          <a:off x="7594111" y="91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131687</xdr:rowOff>
    </xdr:from>
    <xdr:to>
      <xdr:col>36</xdr:col>
      <xdr:colOff>165100</xdr:colOff>
      <xdr:row>56</xdr:row>
      <xdr:rowOff>61837</xdr:rowOff>
    </xdr:to>
    <xdr:sp macro="" textlink="">
      <xdr:nvSpPr>
        <xdr:cNvPr id="378" name="楕円 377"/>
        <xdr:cNvSpPr/>
      </xdr:nvSpPr>
      <xdr:spPr>
        <a:xfrm>
          <a:off x="6921500" y="95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78364</xdr:rowOff>
    </xdr:from>
    <xdr:ext cx="534377" cy="259045"/>
    <xdr:sp macro="" textlink="">
      <xdr:nvSpPr>
        <xdr:cNvPr id="379" name="テキスト ボックス 378"/>
        <xdr:cNvSpPr txBox="1"/>
      </xdr:nvSpPr>
      <xdr:spPr>
        <a:xfrm>
          <a:off x="6705111" y="9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21568</xdr:rowOff>
    </xdr:from>
    <xdr:to>
      <xdr:col>55</xdr:col>
      <xdr:colOff>0</xdr:colOff>
      <xdr:row>78</xdr:row>
      <xdr:rowOff>41295</xdr:rowOff>
    </xdr:to>
    <xdr:cxnSp macro="">
      <xdr:nvCxnSpPr>
        <xdr:cNvPr id="408" name="直線コネクタ 407"/>
        <xdr:cNvCxnSpPr/>
      </xdr:nvCxnSpPr>
      <xdr:spPr>
        <a:xfrm flipV="1">
          <a:off x="9639300" y="13394668"/>
          <a:ext cx="8382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71386</xdr:rowOff>
    </xdr:from>
    <xdr:to>
      <xdr:col>50</xdr:col>
      <xdr:colOff>114300</xdr:colOff>
      <xdr:row>78</xdr:row>
      <xdr:rowOff>41295</xdr:rowOff>
    </xdr:to>
    <xdr:cxnSp macro="">
      <xdr:nvCxnSpPr>
        <xdr:cNvPr id="411" name="直線コネクタ 410"/>
        <xdr:cNvCxnSpPr/>
      </xdr:nvCxnSpPr>
      <xdr:spPr>
        <a:xfrm>
          <a:off x="8750300" y="13273036"/>
          <a:ext cx="8890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71386</xdr:rowOff>
    </xdr:from>
    <xdr:to>
      <xdr:col>45</xdr:col>
      <xdr:colOff>177800</xdr:colOff>
      <xdr:row>77</xdr:row>
      <xdr:rowOff>117610</xdr:rowOff>
    </xdr:to>
    <xdr:cxnSp macro="">
      <xdr:nvCxnSpPr>
        <xdr:cNvPr id="414" name="直線コネクタ 413"/>
        <xdr:cNvCxnSpPr/>
      </xdr:nvCxnSpPr>
      <xdr:spPr>
        <a:xfrm flipV="1">
          <a:off x="7861300" y="13273036"/>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117610</xdr:rowOff>
    </xdr:from>
    <xdr:to>
      <xdr:col>41</xdr:col>
      <xdr:colOff>50800</xdr:colOff>
      <xdr:row>78</xdr:row>
      <xdr:rowOff>45509</xdr:rowOff>
    </xdr:to>
    <xdr:cxnSp macro="">
      <xdr:nvCxnSpPr>
        <xdr:cNvPr id="417" name="直線コネクタ 416"/>
        <xdr:cNvCxnSpPr/>
      </xdr:nvCxnSpPr>
      <xdr:spPr>
        <a:xfrm flipV="1">
          <a:off x="6972300" y="13319260"/>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142218</xdr:rowOff>
    </xdr:from>
    <xdr:to>
      <xdr:col>55</xdr:col>
      <xdr:colOff>50800</xdr:colOff>
      <xdr:row>78</xdr:row>
      <xdr:rowOff>72368</xdr:rowOff>
    </xdr:to>
    <xdr:sp macro="" textlink="">
      <xdr:nvSpPr>
        <xdr:cNvPr id="427" name="楕円 426"/>
        <xdr:cNvSpPr/>
      </xdr:nvSpPr>
      <xdr:spPr>
        <a:xfrm>
          <a:off x="10426700" y="133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165095</xdr:rowOff>
    </xdr:from>
    <xdr:ext cx="534377" cy="259045"/>
    <xdr:sp macro="" textlink="">
      <xdr:nvSpPr>
        <xdr:cNvPr id="428" name="商工費該当値テキスト"/>
        <xdr:cNvSpPr txBox="1"/>
      </xdr:nvSpPr>
      <xdr:spPr>
        <a:xfrm>
          <a:off x="10528300" y="131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161945</xdr:rowOff>
    </xdr:from>
    <xdr:to>
      <xdr:col>50</xdr:col>
      <xdr:colOff>165100</xdr:colOff>
      <xdr:row>78</xdr:row>
      <xdr:rowOff>92095</xdr:rowOff>
    </xdr:to>
    <xdr:sp macro="" textlink="">
      <xdr:nvSpPr>
        <xdr:cNvPr id="429" name="楕円 428"/>
        <xdr:cNvSpPr/>
      </xdr:nvSpPr>
      <xdr:spPr>
        <a:xfrm>
          <a:off x="9588500" y="133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108622</xdr:rowOff>
    </xdr:from>
    <xdr:ext cx="534377" cy="259045"/>
    <xdr:sp macro="" textlink="">
      <xdr:nvSpPr>
        <xdr:cNvPr id="430" name="テキスト ボックス 429"/>
        <xdr:cNvSpPr txBox="1"/>
      </xdr:nvSpPr>
      <xdr:spPr>
        <a:xfrm>
          <a:off x="9372111" y="131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20586</xdr:rowOff>
    </xdr:from>
    <xdr:to>
      <xdr:col>46</xdr:col>
      <xdr:colOff>38100</xdr:colOff>
      <xdr:row>77</xdr:row>
      <xdr:rowOff>122186</xdr:rowOff>
    </xdr:to>
    <xdr:sp macro="" textlink="">
      <xdr:nvSpPr>
        <xdr:cNvPr id="431" name="楕円 430"/>
        <xdr:cNvSpPr/>
      </xdr:nvSpPr>
      <xdr:spPr>
        <a:xfrm>
          <a:off x="8699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138713</xdr:rowOff>
    </xdr:from>
    <xdr:ext cx="534377" cy="259045"/>
    <xdr:sp macro="" textlink="">
      <xdr:nvSpPr>
        <xdr:cNvPr id="432" name="テキスト ボックス 431"/>
        <xdr:cNvSpPr txBox="1"/>
      </xdr:nvSpPr>
      <xdr:spPr>
        <a:xfrm>
          <a:off x="8483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66810</xdr:rowOff>
    </xdr:from>
    <xdr:to>
      <xdr:col>41</xdr:col>
      <xdr:colOff>101600</xdr:colOff>
      <xdr:row>77</xdr:row>
      <xdr:rowOff>168410</xdr:rowOff>
    </xdr:to>
    <xdr:sp macro="" textlink="">
      <xdr:nvSpPr>
        <xdr:cNvPr id="433" name="楕円 432"/>
        <xdr:cNvSpPr/>
      </xdr:nvSpPr>
      <xdr:spPr>
        <a:xfrm>
          <a:off x="7810500" y="13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13487</xdr:rowOff>
    </xdr:from>
    <xdr:ext cx="534377" cy="259045"/>
    <xdr:sp macro="" textlink="">
      <xdr:nvSpPr>
        <xdr:cNvPr id="434" name="テキスト ボックス 433"/>
        <xdr:cNvSpPr txBox="1"/>
      </xdr:nvSpPr>
      <xdr:spPr>
        <a:xfrm>
          <a:off x="7594111" y="130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166159</xdr:rowOff>
    </xdr:from>
    <xdr:to>
      <xdr:col>36</xdr:col>
      <xdr:colOff>165100</xdr:colOff>
      <xdr:row>78</xdr:row>
      <xdr:rowOff>96309</xdr:rowOff>
    </xdr:to>
    <xdr:sp macro="" textlink="">
      <xdr:nvSpPr>
        <xdr:cNvPr id="435" name="楕円 434"/>
        <xdr:cNvSpPr/>
      </xdr:nvSpPr>
      <xdr:spPr>
        <a:xfrm>
          <a:off x="6921500" y="133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112836</xdr:rowOff>
    </xdr:from>
    <xdr:ext cx="534377" cy="259045"/>
    <xdr:sp macro="" textlink="">
      <xdr:nvSpPr>
        <xdr:cNvPr id="436" name="テキスト ボックス 435"/>
        <xdr:cNvSpPr txBox="1"/>
      </xdr:nvSpPr>
      <xdr:spPr>
        <a:xfrm>
          <a:off x="6705111" y="131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79167</xdr:rowOff>
    </xdr:from>
    <xdr:to>
      <xdr:col>55</xdr:col>
      <xdr:colOff>0</xdr:colOff>
      <xdr:row>96</xdr:row>
      <xdr:rowOff>104983</xdr:rowOff>
    </xdr:to>
    <xdr:cxnSp macro="">
      <xdr:nvCxnSpPr>
        <xdr:cNvPr id="465" name="直線コネクタ 464"/>
        <xdr:cNvCxnSpPr/>
      </xdr:nvCxnSpPr>
      <xdr:spPr>
        <a:xfrm>
          <a:off x="9639300" y="16538367"/>
          <a:ext cx="8382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161844</xdr:rowOff>
    </xdr:from>
    <xdr:to>
      <xdr:col>50</xdr:col>
      <xdr:colOff>114300</xdr:colOff>
      <xdr:row>96</xdr:row>
      <xdr:rowOff>79167</xdr:rowOff>
    </xdr:to>
    <xdr:cxnSp macro="">
      <xdr:nvCxnSpPr>
        <xdr:cNvPr id="468" name="直線コネクタ 467"/>
        <xdr:cNvCxnSpPr/>
      </xdr:nvCxnSpPr>
      <xdr:spPr>
        <a:xfrm>
          <a:off x="8750300" y="16449594"/>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161844</xdr:rowOff>
    </xdr:from>
    <xdr:to>
      <xdr:col>45</xdr:col>
      <xdr:colOff>177800</xdr:colOff>
      <xdr:row>96</xdr:row>
      <xdr:rowOff>34468</xdr:rowOff>
    </xdr:to>
    <xdr:cxnSp macro="">
      <xdr:nvCxnSpPr>
        <xdr:cNvPr id="471" name="直線コネクタ 470"/>
        <xdr:cNvCxnSpPr/>
      </xdr:nvCxnSpPr>
      <xdr:spPr>
        <a:xfrm flipV="1">
          <a:off x="7861300" y="16449594"/>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34468</xdr:rowOff>
    </xdr:from>
    <xdr:to>
      <xdr:col>41</xdr:col>
      <xdr:colOff>50800</xdr:colOff>
      <xdr:row>97</xdr:row>
      <xdr:rowOff>23557</xdr:rowOff>
    </xdr:to>
    <xdr:cxnSp macro="">
      <xdr:nvCxnSpPr>
        <xdr:cNvPr id="474" name="直線コネクタ 473"/>
        <xdr:cNvCxnSpPr/>
      </xdr:nvCxnSpPr>
      <xdr:spPr>
        <a:xfrm flipV="1">
          <a:off x="6972300" y="16493668"/>
          <a:ext cx="889000" cy="1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54183</xdr:rowOff>
    </xdr:from>
    <xdr:to>
      <xdr:col>55</xdr:col>
      <xdr:colOff>50800</xdr:colOff>
      <xdr:row>96</xdr:row>
      <xdr:rowOff>155783</xdr:rowOff>
    </xdr:to>
    <xdr:sp macro="" textlink="">
      <xdr:nvSpPr>
        <xdr:cNvPr id="484" name="楕円 483"/>
        <xdr:cNvSpPr/>
      </xdr:nvSpPr>
      <xdr:spPr>
        <a:xfrm>
          <a:off x="10426700" y="165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77060</xdr:rowOff>
    </xdr:from>
    <xdr:ext cx="534377" cy="259045"/>
    <xdr:sp macro="" textlink="">
      <xdr:nvSpPr>
        <xdr:cNvPr id="485" name="土木費該当値テキスト"/>
        <xdr:cNvSpPr txBox="1"/>
      </xdr:nvSpPr>
      <xdr:spPr>
        <a:xfrm>
          <a:off x="10528300" y="163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28367</xdr:rowOff>
    </xdr:from>
    <xdr:to>
      <xdr:col>50</xdr:col>
      <xdr:colOff>165100</xdr:colOff>
      <xdr:row>96</xdr:row>
      <xdr:rowOff>129967</xdr:rowOff>
    </xdr:to>
    <xdr:sp macro="" textlink="">
      <xdr:nvSpPr>
        <xdr:cNvPr id="486" name="楕円 485"/>
        <xdr:cNvSpPr/>
      </xdr:nvSpPr>
      <xdr:spPr>
        <a:xfrm>
          <a:off x="9588500" y="164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146494</xdr:rowOff>
    </xdr:from>
    <xdr:ext cx="534377" cy="259045"/>
    <xdr:sp macro="" textlink="">
      <xdr:nvSpPr>
        <xdr:cNvPr id="487" name="テキスト ボックス 486"/>
        <xdr:cNvSpPr txBox="1"/>
      </xdr:nvSpPr>
      <xdr:spPr>
        <a:xfrm>
          <a:off x="9372111" y="1626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111044</xdr:rowOff>
    </xdr:from>
    <xdr:to>
      <xdr:col>46</xdr:col>
      <xdr:colOff>38100</xdr:colOff>
      <xdr:row>96</xdr:row>
      <xdr:rowOff>41194</xdr:rowOff>
    </xdr:to>
    <xdr:sp macro="" textlink="">
      <xdr:nvSpPr>
        <xdr:cNvPr id="488" name="楕円 487"/>
        <xdr:cNvSpPr/>
      </xdr:nvSpPr>
      <xdr:spPr>
        <a:xfrm>
          <a:off x="8699500" y="1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57721</xdr:rowOff>
    </xdr:from>
    <xdr:ext cx="534377" cy="259045"/>
    <xdr:sp macro="" textlink="">
      <xdr:nvSpPr>
        <xdr:cNvPr id="489" name="テキスト ボックス 488"/>
        <xdr:cNvSpPr txBox="1"/>
      </xdr:nvSpPr>
      <xdr:spPr>
        <a:xfrm>
          <a:off x="8483111" y="161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155118</xdr:rowOff>
    </xdr:from>
    <xdr:to>
      <xdr:col>41</xdr:col>
      <xdr:colOff>101600</xdr:colOff>
      <xdr:row>96</xdr:row>
      <xdr:rowOff>85268</xdr:rowOff>
    </xdr:to>
    <xdr:sp macro="" textlink="">
      <xdr:nvSpPr>
        <xdr:cNvPr id="490" name="楕円 489"/>
        <xdr:cNvSpPr/>
      </xdr:nvSpPr>
      <xdr:spPr>
        <a:xfrm>
          <a:off x="7810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101795</xdr:rowOff>
    </xdr:from>
    <xdr:ext cx="534377" cy="259045"/>
    <xdr:sp macro="" textlink="">
      <xdr:nvSpPr>
        <xdr:cNvPr id="491" name="テキスト ボックス 490"/>
        <xdr:cNvSpPr txBox="1"/>
      </xdr:nvSpPr>
      <xdr:spPr>
        <a:xfrm>
          <a:off x="7594111" y="162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144207</xdr:rowOff>
    </xdr:from>
    <xdr:to>
      <xdr:col>36</xdr:col>
      <xdr:colOff>165100</xdr:colOff>
      <xdr:row>97</xdr:row>
      <xdr:rowOff>74357</xdr:rowOff>
    </xdr:to>
    <xdr:sp macro="" textlink="">
      <xdr:nvSpPr>
        <xdr:cNvPr id="492" name="楕円 491"/>
        <xdr:cNvSpPr/>
      </xdr:nvSpPr>
      <xdr:spPr>
        <a:xfrm>
          <a:off x="6921500" y="166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65484</xdr:rowOff>
    </xdr:from>
    <xdr:ext cx="534377" cy="259045"/>
    <xdr:sp macro="" textlink="">
      <xdr:nvSpPr>
        <xdr:cNvPr id="493" name="テキスト ボックス 492"/>
        <xdr:cNvSpPr txBox="1"/>
      </xdr:nvSpPr>
      <xdr:spPr>
        <a:xfrm>
          <a:off x="6705111" y="1669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24181</xdr:rowOff>
    </xdr:from>
    <xdr:to>
      <xdr:col>85</xdr:col>
      <xdr:colOff>127000</xdr:colOff>
      <xdr:row>35</xdr:row>
      <xdr:rowOff>130994</xdr:rowOff>
    </xdr:to>
    <xdr:cxnSp macro="">
      <xdr:nvCxnSpPr>
        <xdr:cNvPr id="522" name="直線コネクタ 521"/>
        <xdr:cNvCxnSpPr/>
      </xdr:nvCxnSpPr>
      <xdr:spPr>
        <a:xfrm>
          <a:off x="15481300" y="6024931"/>
          <a:ext cx="838200" cy="10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139281</xdr:rowOff>
    </xdr:from>
    <xdr:to>
      <xdr:col>81</xdr:col>
      <xdr:colOff>50800</xdr:colOff>
      <xdr:row>35</xdr:row>
      <xdr:rowOff>24181</xdr:rowOff>
    </xdr:to>
    <xdr:cxnSp macro="">
      <xdr:nvCxnSpPr>
        <xdr:cNvPr id="525" name="直線コネクタ 524"/>
        <xdr:cNvCxnSpPr/>
      </xdr:nvCxnSpPr>
      <xdr:spPr>
        <a:xfrm>
          <a:off x="14592300" y="5968581"/>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42659</xdr:rowOff>
    </xdr:from>
    <xdr:to>
      <xdr:col>76</xdr:col>
      <xdr:colOff>114300</xdr:colOff>
      <xdr:row>34</xdr:row>
      <xdr:rowOff>139281</xdr:rowOff>
    </xdr:to>
    <xdr:cxnSp macro="">
      <xdr:nvCxnSpPr>
        <xdr:cNvPr id="528" name="直線コネクタ 527"/>
        <xdr:cNvCxnSpPr/>
      </xdr:nvCxnSpPr>
      <xdr:spPr>
        <a:xfrm>
          <a:off x="13703300" y="5357609"/>
          <a:ext cx="889000" cy="6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42659</xdr:rowOff>
    </xdr:from>
    <xdr:to>
      <xdr:col>71</xdr:col>
      <xdr:colOff>177800</xdr:colOff>
      <xdr:row>33</xdr:row>
      <xdr:rowOff>27781</xdr:rowOff>
    </xdr:to>
    <xdr:cxnSp macro="">
      <xdr:nvCxnSpPr>
        <xdr:cNvPr id="531" name="直線コネクタ 530"/>
        <xdr:cNvCxnSpPr/>
      </xdr:nvCxnSpPr>
      <xdr:spPr>
        <a:xfrm flipV="1">
          <a:off x="12814300" y="5357609"/>
          <a:ext cx="889000" cy="3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80194</xdr:rowOff>
    </xdr:from>
    <xdr:to>
      <xdr:col>85</xdr:col>
      <xdr:colOff>177800</xdr:colOff>
      <xdr:row>36</xdr:row>
      <xdr:rowOff>10344</xdr:rowOff>
    </xdr:to>
    <xdr:sp macro="" textlink="">
      <xdr:nvSpPr>
        <xdr:cNvPr id="541" name="楕円 540"/>
        <xdr:cNvSpPr/>
      </xdr:nvSpPr>
      <xdr:spPr>
        <a:xfrm>
          <a:off x="16268700" y="60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103071</xdr:rowOff>
    </xdr:from>
    <xdr:ext cx="534377" cy="259045"/>
    <xdr:sp macro="" textlink="">
      <xdr:nvSpPr>
        <xdr:cNvPr id="542" name="消防費該当値テキスト"/>
        <xdr:cNvSpPr txBox="1"/>
      </xdr:nvSpPr>
      <xdr:spPr>
        <a:xfrm>
          <a:off x="16370300" y="59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144831</xdr:rowOff>
    </xdr:from>
    <xdr:to>
      <xdr:col>81</xdr:col>
      <xdr:colOff>101600</xdr:colOff>
      <xdr:row>35</xdr:row>
      <xdr:rowOff>74981</xdr:rowOff>
    </xdr:to>
    <xdr:sp macro="" textlink="">
      <xdr:nvSpPr>
        <xdr:cNvPr id="543" name="楕円 542"/>
        <xdr:cNvSpPr/>
      </xdr:nvSpPr>
      <xdr:spPr>
        <a:xfrm>
          <a:off x="15430500" y="59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91508</xdr:rowOff>
    </xdr:from>
    <xdr:ext cx="534377" cy="259045"/>
    <xdr:sp macro="" textlink="">
      <xdr:nvSpPr>
        <xdr:cNvPr id="544" name="テキスト ボックス 543"/>
        <xdr:cNvSpPr txBox="1"/>
      </xdr:nvSpPr>
      <xdr:spPr>
        <a:xfrm>
          <a:off x="15214111" y="57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88481</xdr:rowOff>
    </xdr:from>
    <xdr:to>
      <xdr:col>76</xdr:col>
      <xdr:colOff>165100</xdr:colOff>
      <xdr:row>35</xdr:row>
      <xdr:rowOff>18631</xdr:rowOff>
    </xdr:to>
    <xdr:sp macro="" textlink="">
      <xdr:nvSpPr>
        <xdr:cNvPr id="545" name="楕円 544"/>
        <xdr:cNvSpPr/>
      </xdr:nvSpPr>
      <xdr:spPr>
        <a:xfrm>
          <a:off x="145415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35158</xdr:rowOff>
    </xdr:from>
    <xdr:ext cx="534377" cy="259045"/>
    <xdr:sp macro="" textlink="">
      <xdr:nvSpPr>
        <xdr:cNvPr id="546" name="テキスト ボックス 545"/>
        <xdr:cNvSpPr txBox="1"/>
      </xdr:nvSpPr>
      <xdr:spPr>
        <a:xfrm>
          <a:off x="14325111" y="5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163309</xdr:rowOff>
    </xdr:from>
    <xdr:to>
      <xdr:col>72</xdr:col>
      <xdr:colOff>38100</xdr:colOff>
      <xdr:row>31</xdr:row>
      <xdr:rowOff>93459</xdr:rowOff>
    </xdr:to>
    <xdr:sp macro="" textlink="">
      <xdr:nvSpPr>
        <xdr:cNvPr id="547" name="楕円 546"/>
        <xdr:cNvSpPr/>
      </xdr:nvSpPr>
      <xdr:spPr>
        <a:xfrm>
          <a:off x="13652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109986</xdr:rowOff>
    </xdr:from>
    <xdr:ext cx="534377" cy="259045"/>
    <xdr:sp macro="" textlink="">
      <xdr:nvSpPr>
        <xdr:cNvPr id="548" name="テキスト ボックス 547"/>
        <xdr:cNvSpPr txBox="1"/>
      </xdr:nvSpPr>
      <xdr:spPr>
        <a:xfrm>
          <a:off x="13436111" y="50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148431</xdr:rowOff>
    </xdr:from>
    <xdr:to>
      <xdr:col>67</xdr:col>
      <xdr:colOff>101600</xdr:colOff>
      <xdr:row>33</xdr:row>
      <xdr:rowOff>78581</xdr:rowOff>
    </xdr:to>
    <xdr:sp macro="" textlink="">
      <xdr:nvSpPr>
        <xdr:cNvPr id="549" name="楕円 548"/>
        <xdr:cNvSpPr/>
      </xdr:nvSpPr>
      <xdr:spPr>
        <a:xfrm>
          <a:off x="12763500" y="56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95108</xdr:rowOff>
    </xdr:from>
    <xdr:ext cx="534377" cy="259045"/>
    <xdr:sp macro="" textlink="">
      <xdr:nvSpPr>
        <xdr:cNvPr id="550" name="テキスト ボックス 549"/>
        <xdr:cNvSpPr txBox="1"/>
      </xdr:nvSpPr>
      <xdr:spPr>
        <a:xfrm>
          <a:off x="12547111" y="54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18268</xdr:rowOff>
    </xdr:from>
    <xdr:to>
      <xdr:col>85</xdr:col>
      <xdr:colOff>127000</xdr:colOff>
      <xdr:row>56</xdr:row>
      <xdr:rowOff>12545</xdr:rowOff>
    </xdr:to>
    <xdr:cxnSp macro="">
      <xdr:nvCxnSpPr>
        <xdr:cNvPr id="579" name="直線コネクタ 578"/>
        <xdr:cNvCxnSpPr/>
      </xdr:nvCxnSpPr>
      <xdr:spPr>
        <a:xfrm>
          <a:off x="15481300" y="9448018"/>
          <a:ext cx="838200" cy="16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18268</xdr:rowOff>
    </xdr:from>
    <xdr:to>
      <xdr:col>81</xdr:col>
      <xdr:colOff>50800</xdr:colOff>
      <xdr:row>56</xdr:row>
      <xdr:rowOff>37043</xdr:rowOff>
    </xdr:to>
    <xdr:cxnSp macro="">
      <xdr:nvCxnSpPr>
        <xdr:cNvPr id="582" name="直線コネクタ 581"/>
        <xdr:cNvCxnSpPr/>
      </xdr:nvCxnSpPr>
      <xdr:spPr>
        <a:xfrm flipV="1">
          <a:off x="14592300" y="9448018"/>
          <a:ext cx="8890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25720</xdr:rowOff>
    </xdr:from>
    <xdr:to>
      <xdr:col>76</xdr:col>
      <xdr:colOff>114300</xdr:colOff>
      <xdr:row>56</xdr:row>
      <xdr:rowOff>37043</xdr:rowOff>
    </xdr:to>
    <xdr:cxnSp macro="">
      <xdr:nvCxnSpPr>
        <xdr:cNvPr id="585" name="直線コネクタ 584"/>
        <xdr:cNvCxnSpPr/>
      </xdr:nvCxnSpPr>
      <xdr:spPr>
        <a:xfrm>
          <a:off x="13703300" y="9626920"/>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25720</xdr:rowOff>
    </xdr:from>
    <xdr:to>
      <xdr:col>71</xdr:col>
      <xdr:colOff>177800</xdr:colOff>
      <xdr:row>56</xdr:row>
      <xdr:rowOff>45235</xdr:rowOff>
    </xdr:to>
    <xdr:cxnSp macro="">
      <xdr:nvCxnSpPr>
        <xdr:cNvPr id="588" name="直線コネクタ 587"/>
        <xdr:cNvCxnSpPr/>
      </xdr:nvCxnSpPr>
      <xdr:spPr>
        <a:xfrm flipV="1">
          <a:off x="12814300" y="9626920"/>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133195</xdr:rowOff>
    </xdr:from>
    <xdr:to>
      <xdr:col>85</xdr:col>
      <xdr:colOff>177800</xdr:colOff>
      <xdr:row>56</xdr:row>
      <xdr:rowOff>63345</xdr:rowOff>
    </xdr:to>
    <xdr:sp macro="" textlink="">
      <xdr:nvSpPr>
        <xdr:cNvPr id="598" name="楕円 597"/>
        <xdr:cNvSpPr/>
      </xdr:nvSpPr>
      <xdr:spPr>
        <a:xfrm>
          <a:off x="16268700" y="95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156072</xdr:rowOff>
    </xdr:from>
    <xdr:ext cx="534377" cy="259045"/>
    <xdr:sp macro="" textlink="">
      <xdr:nvSpPr>
        <xdr:cNvPr id="599" name="教育費該当値テキスト"/>
        <xdr:cNvSpPr txBox="1"/>
      </xdr:nvSpPr>
      <xdr:spPr>
        <a:xfrm>
          <a:off x="16370300" y="94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138918</xdr:rowOff>
    </xdr:from>
    <xdr:to>
      <xdr:col>81</xdr:col>
      <xdr:colOff>101600</xdr:colOff>
      <xdr:row>55</xdr:row>
      <xdr:rowOff>69068</xdr:rowOff>
    </xdr:to>
    <xdr:sp macro="" textlink="">
      <xdr:nvSpPr>
        <xdr:cNvPr id="600" name="楕円 599"/>
        <xdr:cNvSpPr/>
      </xdr:nvSpPr>
      <xdr:spPr>
        <a:xfrm>
          <a:off x="15430500" y="9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85595</xdr:rowOff>
    </xdr:from>
    <xdr:ext cx="534377" cy="259045"/>
    <xdr:sp macro="" textlink="">
      <xdr:nvSpPr>
        <xdr:cNvPr id="601" name="テキスト ボックス 600"/>
        <xdr:cNvSpPr txBox="1"/>
      </xdr:nvSpPr>
      <xdr:spPr>
        <a:xfrm>
          <a:off x="15214111" y="9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157693</xdr:rowOff>
    </xdr:from>
    <xdr:to>
      <xdr:col>76</xdr:col>
      <xdr:colOff>165100</xdr:colOff>
      <xdr:row>56</xdr:row>
      <xdr:rowOff>87843</xdr:rowOff>
    </xdr:to>
    <xdr:sp macro="" textlink="">
      <xdr:nvSpPr>
        <xdr:cNvPr id="602" name="楕円 601"/>
        <xdr:cNvSpPr/>
      </xdr:nvSpPr>
      <xdr:spPr>
        <a:xfrm>
          <a:off x="14541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104370</xdr:rowOff>
    </xdr:from>
    <xdr:ext cx="534377" cy="259045"/>
    <xdr:sp macro="" textlink="">
      <xdr:nvSpPr>
        <xdr:cNvPr id="603" name="テキスト ボックス 602"/>
        <xdr:cNvSpPr txBox="1"/>
      </xdr:nvSpPr>
      <xdr:spPr>
        <a:xfrm>
          <a:off x="14325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146370</xdr:rowOff>
    </xdr:from>
    <xdr:to>
      <xdr:col>72</xdr:col>
      <xdr:colOff>38100</xdr:colOff>
      <xdr:row>56</xdr:row>
      <xdr:rowOff>76520</xdr:rowOff>
    </xdr:to>
    <xdr:sp macro="" textlink="">
      <xdr:nvSpPr>
        <xdr:cNvPr id="604" name="楕円 603"/>
        <xdr:cNvSpPr/>
      </xdr:nvSpPr>
      <xdr:spPr>
        <a:xfrm>
          <a:off x="13652500" y="95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93047</xdr:rowOff>
    </xdr:from>
    <xdr:ext cx="534377" cy="259045"/>
    <xdr:sp macro="" textlink="">
      <xdr:nvSpPr>
        <xdr:cNvPr id="605" name="テキスト ボックス 604"/>
        <xdr:cNvSpPr txBox="1"/>
      </xdr:nvSpPr>
      <xdr:spPr>
        <a:xfrm>
          <a:off x="13436111" y="93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165885</xdr:rowOff>
    </xdr:from>
    <xdr:to>
      <xdr:col>67</xdr:col>
      <xdr:colOff>101600</xdr:colOff>
      <xdr:row>56</xdr:row>
      <xdr:rowOff>96035</xdr:rowOff>
    </xdr:to>
    <xdr:sp macro="" textlink="">
      <xdr:nvSpPr>
        <xdr:cNvPr id="606" name="楕円 605"/>
        <xdr:cNvSpPr/>
      </xdr:nvSpPr>
      <xdr:spPr>
        <a:xfrm>
          <a:off x="12763500" y="95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112562</xdr:rowOff>
    </xdr:from>
    <xdr:ext cx="534377" cy="259045"/>
    <xdr:sp macro="" textlink="">
      <xdr:nvSpPr>
        <xdr:cNvPr id="607" name="テキスト ボックス 606"/>
        <xdr:cNvSpPr txBox="1"/>
      </xdr:nvSpPr>
      <xdr:spPr>
        <a:xfrm>
          <a:off x="12547111" y="93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107277</xdr:rowOff>
    </xdr:from>
    <xdr:to>
      <xdr:col>85</xdr:col>
      <xdr:colOff>127000</xdr:colOff>
      <xdr:row>78</xdr:row>
      <xdr:rowOff>128436</xdr:rowOff>
    </xdr:to>
    <xdr:cxnSp macro="">
      <xdr:nvCxnSpPr>
        <xdr:cNvPr id="636" name="直線コネクタ 635"/>
        <xdr:cNvCxnSpPr/>
      </xdr:nvCxnSpPr>
      <xdr:spPr>
        <a:xfrm>
          <a:off x="15481300" y="13480377"/>
          <a:ext cx="8382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107277</xdr:rowOff>
    </xdr:from>
    <xdr:to>
      <xdr:col>81</xdr:col>
      <xdr:colOff>50800</xdr:colOff>
      <xdr:row>78</xdr:row>
      <xdr:rowOff>124524</xdr:rowOff>
    </xdr:to>
    <xdr:cxnSp macro="">
      <xdr:nvCxnSpPr>
        <xdr:cNvPr id="639" name="直線コネクタ 638"/>
        <xdr:cNvCxnSpPr/>
      </xdr:nvCxnSpPr>
      <xdr:spPr>
        <a:xfrm flipV="1">
          <a:off x="14592300" y="13480377"/>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81445</xdr:rowOff>
    </xdr:from>
    <xdr:to>
      <xdr:col>76</xdr:col>
      <xdr:colOff>114300</xdr:colOff>
      <xdr:row>78</xdr:row>
      <xdr:rowOff>124524</xdr:rowOff>
    </xdr:to>
    <xdr:cxnSp macro="">
      <xdr:nvCxnSpPr>
        <xdr:cNvPr id="642" name="直線コネクタ 641"/>
        <xdr:cNvCxnSpPr/>
      </xdr:nvCxnSpPr>
      <xdr:spPr>
        <a:xfrm>
          <a:off x="13703300" y="13454545"/>
          <a:ext cx="889000" cy="4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46038</xdr:rowOff>
    </xdr:from>
    <xdr:to>
      <xdr:col>71</xdr:col>
      <xdr:colOff>177800</xdr:colOff>
      <xdr:row>78</xdr:row>
      <xdr:rowOff>81445</xdr:rowOff>
    </xdr:to>
    <xdr:cxnSp macro="">
      <xdr:nvCxnSpPr>
        <xdr:cNvPr id="645" name="直線コネクタ 644"/>
        <xdr:cNvCxnSpPr/>
      </xdr:nvCxnSpPr>
      <xdr:spPr>
        <a:xfrm>
          <a:off x="12814300" y="1341913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77636</xdr:rowOff>
    </xdr:from>
    <xdr:to>
      <xdr:col>85</xdr:col>
      <xdr:colOff>177800</xdr:colOff>
      <xdr:row>79</xdr:row>
      <xdr:rowOff>7786</xdr:rowOff>
    </xdr:to>
    <xdr:sp macro="" textlink="">
      <xdr:nvSpPr>
        <xdr:cNvPr id="655" name="楕円 654"/>
        <xdr:cNvSpPr/>
      </xdr:nvSpPr>
      <xdr:spPr>
        <a:xfrm>
          <a:off x="16268700" y="134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27831</xdr:rowOff>
    </xdr:from>
    <xdr:ext cx="469744" cy="259045"/>
    <xdr:sp macro="" textlink="">
      <xdr:nvSpPr>
        <xdr:cNvPr id="656" name="災害復旧費該当値テキスト"/>
        <xdr:cNvSpPr txBox="1"/>
      </xdr:nvSpPr>
      <xdr:spPr>
        <a:xfrm>
          <a:off x="16370300" y="134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56477</xdr:rowOff>
    </xdr:from>
    <xdr:to>
      <xdr:col>81</xdr:col>
      <xdr:colOff>101600</xdr:colOff>
      <xdr:row>78</xdr:row>
      <xdr:rowOff>158077</xdr:rowOff>
    </xdr:to>
    <xdr:sp macro="" textlink="">
      <xdr:nvSpPr>
        <xdr:cNvPr id="657" name="楕円 656"/>
        <xdr:cNvSpPr/>
      </xdr:nvSpPr>
      <xdr:spPr>
        <a:xfrm>
          <a:off x="15430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3154</xdr:rowOff>
    </xdr:from>
    <xdr:ext cx="469744" cy="259045"/>
    <xdr:sp macro="" textlink="">
      <xdr:nvSpPr>
        <xdr:cNvPr id="658" name="テキスト ボックス 657"/>
        <xdr:cNvSpPr txBox="1"/>
      </xdr:nvSpPr>
      <xdr:spPr>
        <a:xfrm>
          <a:off x="15246428" y="1320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73724</xdr:rowOff>
    </xdr:from>
    <xdr:to>
      <xdr:col>76</xdr:col>
      <xdr:colOff>165100</xdr:colOff>
      <xdr:row>79</xdr:row>
      <xdr:rowOff>3874</xdr:rowOff>
    </xdr:to>
    <xdr:sp macro="" textlink="">
      <xdr:nvSpPr>
        <xdr:cNvPr id="659" name="楕円 658"/>
        <xdr:cNvSpPr/>
      </xdr:nvSpPr>
      <xdr:spPr>
        <a:xfrm>
          <a:off x="14541500" y="134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20401</xdr:rowOff>
    </xdr:from>
    <xdr:ext cx="469744" cy="259045"/>
    <xdr:sp macro="" textlink="">
      <xdr:nvSpPr>
        <xdr:cNvPr id="660" name="テキスト ボックス 659"/>
        <xdr:cNvSpPr txBox="1"/>
      </xdr:nvSpPr>
      <xdr:spPr>
        <a:xfrm>
          <a:off x="14357428" y="132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30645</xdr:rowOff>
    </xdr:from>
    <xdr:to>
      <xdr:col>72</xdr:col>
      <xdr:colOff>38100</xdr:colOff>
      <xdr:row>78</xdr:row>
      <xdr:rowOff>132245</xdr:rowOff>
    </xdr:to>
    <xdr:sp macro="" textlink="">
      <xdr:nvSpPr>
        <xdr:cNvPr id="661" name="楕円 660"/>
        <xdr:cNvSpPr/>
      </xdr:nvSpPr>
      <xdr:spPr>
        <a:xfrm>
          <a:off x="13652500" y="134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148772</xdr:rowOff>
    </xdr:from>
    <xdr:ext cx="534377" cy="259045"/>
    <xdr:sp macro="" textlink="">
      <xdr:nvSpPr>
        <xdr:cNvPr id="662" name="テキスト ボックス 661"/>
        <xdr:cNvSpPr txBox="1"/>
      </xdr:nvSpPr>
      <xdr:spPr>
        <a:xfrm>
          <a:off x="13436111" y="13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166688</xdr:rowOff>
    </xdr:from>
    <xdr:to>
      <xdr:col>67</xdr:col>
      <xdr:colOff>101600</xdr:colOff>
      <xdr:row>78</xdr:row>
      <xdr:rowOff>96838</xdr:rowOff>
    </xdr:to>
    <xdr:sp macro="" textlink="">
      <xdr:nvSpPr>
        <xdr:cNvPr id="663" name="楕円 662"/>
        <xdr:cNvSpPr/>
      </xdr:nvSpPr>
      <xdr:spPr>
        <a:xfrm>
          <a:off x="12763500" y="133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113365</xdr:rowOff>
    </xdr:from>
    <xdr:ext cx="534377" cy="259045"/>
    <xdr:sp macro="" textlink="">
      <xdr:nvSpPr>
        <xdr:cNvPr id="664" name="テキスト ボックス 663"/>
        <xdr:cNvSpPr txBox="1"/>
      </xdr:nvSpPr>
      <xdr:spPr>
        <a:xfrm>
          <a:off x="12547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52265</xdr:rowOff>
    </xdr:from>
    <xdr:to>
      <xdr:col>85</xdr:col>
      <xdr:colOff>127000</xdr:colOff>
      <xdr:row>97</xdr:row>
      <xdr:rowOff>54189</xdr:rowOff>
    </xdr:to>
    <xdr:cxnSp macro="">
      <xdr:nvCxnSpPr>
        <xdr:cNvPr id="693" name="直線コネクタ 692"/>
        <xdr:cNvCxnSpPr/>
      </xdr:nvCxnSpPr>
      <xdr:spPr>
        <a:xfrm>
          <a:off x="15481300" y="16682915"/>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52265</xdr:rowOff>
    </xdr:from>
    <xdr:to>
      <xdr:col>81</xdr:col>
      <xdr:colOff>50800</xdr:colOff>
      <xdr:row>97</xdr:row>
      <xdr:rowOff>53591</xdr:rowOff>
    </xdr:to>
    <xdr:cxnSp macro="">
      <xdr:nvCxnSpPr>
        <xdr:cNvPr id="696" name="直線コネクタ 695"/>
        <xdr:cNvCxnSpPr/>
      </xdr:nvCxnSpPr>
      <xdr:spPr>
        <a:xfrm flipV="1">
          <a:off x="14592300" y="1668291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53591</xdr:rowOff>
    </xdr:from>
    <xdr:to>
      <xdr:col>76</xdr:col>
      <xdr:colOff>114300</xdr:colOff>
      <xdr:row>97</xdr:row>
      <xdr:rowOff>55285</xdr:rowOff>
    </xdr:to>
    <xdr:cxnSp macro="">
      <xdr:nvCxnSpPr>
        <xdr:cNvPr id="699" name="直線コネクタ 698"/>
        <xdr:cNvCxnSpPr/>
      </xdr:nvCxnSpPr>
      <xdr:spPr>
        <a:xfrm flipV="1">
          <a:off x="13703300" y="1668424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55285</xdr:rowOff>
    </xdr:from>
    <xdr:to>
      <xdr:col>71</xdr:col>
      <xdr:colOff>177800</xdr:colOff>
      <xdr:row>97</xdr:row>
      <xdr:rowOff>62060</xdr:rowOff>
    </xdr:to>
    <xdr:cxnSp macro="">
      <xdr:nvCxnSpPr>
        <xdr:cNvPr id="702" name="直線コネクタ 701"/>
        <xdr:cNvCxnSpPr/>
      </xdr:nvCxnSpPr>
      <xdr:spPr>
        <a:xfrm flipV="1">
          <a:off x="12814300" y="1668593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3389</xdr:rowOff>
    </xdr:from>
    <xdr:to>
      <xdr:col>85</xdr:col>
      <xdr:colOff>177800</xdr:colOff>
      <xdr:row>97</xdr:row>
      <xdr:rowOff>104989</xdr:rowOff>
    </xdr:to>
    <xdr:sp macro="" textlink="">
      <xdr:nvSpPr>
        <xdr:cNvPr id="712" name="楕円 711"/>
        <xdr:cNvSpPr/>
      </xdr:nvSpPr>
      <xdr:spPr>
        <a:xfrm>
          <a:off x="16268700" y="166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26266</xdr:rowOff>
    </xdr:from>
    <xdr:ext cx="534377" cy="259045"/>
    <xdr:sp macro="" textlink="">
      <xdr:nvSpPr>
        <xdr:cNvPr id="713" name="公債費該当値テキスト"/>
        <xdr:cNvSpPr txBox="1"/>
      </xdr:nvSpPr>
      <xdr:spPr>
        <a:xfrm>
          <a:off x="16370300" y="164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1465</xdr:rowOff>
    </xdr:from>
    <xdr:to>
      <xdr:col>81</xdr:col>
      <xdr:colOff>101600</xdr:colOff>
      <xdr:row>97</xdr:row>
      <xdr:rowOff>103065</xdr:rowOff>
    </xdr:to>
    <xdr:sp macro="" textlink="">
      <xdr:nvSpPr>
        <xdr:cNvPr id="714" name="楕円 713"/>
        <xdr:cNvSpPr/>
      </xdr:nvSpPr>
      <xdr:spPr>
        <a:xfrm>
          <a:off x="15430500" y="166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119592</xdr:rowOff>
    </xdr:from>
    <xdr:ext cx="534377" cy="259045"/>
    <xdr:sp macro="" textlink="">
      <xdr:nvSpPr>
        <xdr:cNvPr id="715" name="テキスト ボックス 714"/>
        <xdr:cNvSpPr txBox="1"/>
      </xdr:nvSpPr>
      <xdr:spPr>
        <a:xfrm>
          <a:off x="15214111" y="164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2791</xdr:rowOff>
    </xdr:from>
    <xdr:to>
      <xdr:col>76</xdr:col>
      <xdr:colOff>165100</xdr:colOff>
      <xdr:row>97</xdr:row>
      <xdr:rowOff>104391</xdr:rowOff>
    </xdr:to>
    <xdr:sp macro="" textlink="">
      <xdr:nvSpPr>
        <xdr:cNvPr id="716" name="楕円 715"/>
        <xdr:cNvSpPr/>
      </xdr:nvSpPr>
      <xdr:spPr>
        <a:xfrm>
          <a:off x="14541500" y="166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120918</xdr:rowOff>
    </xdr:from>
    <xdr:ext cx="534377" cy="259045"/>
    <xdr:sp macro="" textlink="">
      <xdr:nvSpPr>
        <xdr:cNvPr id="717" name="テキスト ボックス 716"/>
        <xdr:cNvSpPr txBox="1"/>
      </xdr:nvSpPr>
      <xdr:spPr>
        <a:xfrm>
          <a:off x="14325111" y="1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4485</xdr:rowOff>
    </xdr:from>
    <xdr:to>
      <xdr:col>72</xdr:col>
      <xdr:colOff>38100</xdr:colOff>
      <xdr:row>97</xdr:row>
      <xdr:rowOff>106085</xdr:rowOff>
    </xdr:to>
    <xdr:sp macro="" textlink="">
      <xdr:nvSpPr>
        <xdr:cNvPr id="718" name="楕円 717"/>
        <xdr:cNvSpPr/>
      </xdr:nvSpPr>
      <xdr:spPr>
        <a:xfrm>
          <a:off x="13652500" y="1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122612</xdr:rowOff>
    </xdr:from>
    <xdr:ext cx="534377" cy="259045"/>
    <xdr:sp macro="" textlink="">
      <xdr:nvSpPr>
        <xdr:cNvPr id="719" name="テキスト ボックス 718"/>
        <xdr:cNvSpPr txBox="1"/>
      </xdr:nvSpPr>
      <xdr:spPr>
        <a:xfrm>
          <a:off x="13436111" y="164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11260</xdr:rowOff>
    </xdr:from>
    <xdr:to>
      <xdr:col>67</xdr:col>
      <xdr:colOff>101600</xdr:colOff>
      <xdr:row>97</xdr:row>
      <xdr:rowOff>112860</xdr:rowOff>
    </xdr:to>
    <xdr:sp macro="" textlink="">
      <xdr:nvSpPr>
        <xdr:cNvPr id="720" name="楕円 719"/>
        <xdr:cNvSpPr/>
      </xdr:nvSpPr>
      <xdr:spPr>
        <a:xfrm>
          <a:off x="12763500" y="166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129387</xdr:rowOff>
    </xdr:from>
    <xdr:ext cx="534377" cy="259045"/>
    <xdr:sp macro="" textlink="">
      <xdr:nvSpPr>
        <xdr:cNvPr id="721" name="テキスト ボックス 720"/>
        <xdr:cNvSpPr txBox="1"/>
      </xdr:nvSpPr>
      <xdr:spPr>
        <a:xfrm>
          <a:off x="12547111" y="164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50736</xdr:rowOff>
    </xdr:from>
    <xdr:to>
      <xdr:col>116</xdr:col>
      <xdr:colOff>63500</xdr:colOff>
      <xdr:row>39</xdr:row>
      <xdr:rowOff>44450</xdr:rowOff>
    </xdr:to>
    <xdr:cxnSp macro="">
      <xdr:nvCxnSpPr>
        <xdr:cNvPr id="750" name="直線コネクタ 749"/>
        <xdr:cNvCxnSpPr/>
      </xdr:nvCxnSpPr>
      <xdr:spPr>
        <a:xfrm flipV="1">
          <a:off x="21323300" y="6394386"/>
          <a:ext cx="838200" cy="3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49974</xdr:rowOff>
    </xdr:from>
    <xdr:to>
      <xdr:col>111</xdr:col>
      <xdr:colOff>177800</xdr:colOff>
      <xdr:row>39</xdr:row>
      <xdr:rowOff>44450</xdr:rowOff>
    </xdr:to>
    <xdr:cxnSp macro="">
      <xdr:nvCxnSpPr>
        <xdr:cNvPr id="753" name="直線コネクタ 752"/>
        <xdr:cNvCxnSpPr/>
      </xdr:nvCxnSpPr>
      <xdr:spPr>
        <a:xfrm>
          <a:off x="20434300" y="6565074"/>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49974</xdr:rowOff>
    </xdr:from>
    <xdr:to>
      <xdr:col>107</xdr:col>
      <xdr:colOff>50800</xdr:colOff>
      <xdr:row>38</xdr:row>
      <xdr:rowOff>68644</xdr:rowOff>
    </xdr:to>
    <xdr:cxnSp macro="">
      <xdr:nvCxnSpPr>
        <xdr:cNvPr id="756" name="直線コネクタ 755"/>
        <xdr:cNvCxnSpPr/>
      </xdr:nvCxnSpPr>
      <xdr:spPr>
        <a:xfrm flipV="1">
          <a:off x="19545300" y="656507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68644</xdr:rowOff>
    </xdr:from>
    <xdr:to>
      <xdr:col>102</xdr:col>
      <xdr:colOff>114300</xdr:colOff>
      <xdr:row>39</xdr:row>
      <xdr:rowOff>41973</xdr:rowOff>
    </xdr:to>
    <xdr:cxnSp macro="">
      <xdr:nvCxnSpPr>
        <xdr:cNvPr id="759" name="直線コネクタ 758"/>
        <xdr:cNvCxnSpPr/>
      </xdr:nvCxnSpPr>
      <xdr:spPr>
        <a:xfrm flipV="1">
          <a:off x="18656300" y="65837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171386</xdr:rowOff>
    </xdr:from>
    <xdr:to>
      <xdr:col>116</xdr:col>
      <xdr:colOff>114300</xdr:colOff>
      <xdr:row>37</xdr:row>
      <xdr:rowOff>101536</xdr:rowOff>
    </xdr:to>
    <xdr:sp macro="" textlink="">
      <xdr:nvSpPr>
        <xdr:cNvPr id="769" name="楕円 768"/>
        <xdr:cNvSpPr/>
      </xdr:nvSpPr>
      <xdr:spPr>
        <a:xfrm>
          <a:off x="221107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22813</xdr:rowOff>
    </xdr:from>
    <xdr:ext cx="469744" cy="259045"/>
    <xdr:sp macro="" textlink="">
      <xdr:nvSpPr>
        <xdr:cNvPr id="770" name="諸支出金該当値テキスト"/>
        <xdr:cNvSpPr txBox="1"/>
      </xdr:nvSpPr>
      <xdr:spPr>
        <a:xfrm>
          <a:off x="22212300" y="61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170624</xdr:rowOff>
    </xdr:from>
    <xdr:to>
      <xdr:col>107</xdr:col>
      <xdr:colOff>101600</xdr:colOff>
      <xdr:row>38</xdr:row>
      <xdr:rowOff>100774</xdr:rowOff>
    </xdr:to>
    <xdr:sp macro="" textlink="">
      <xdr:nvSpPr>
        <xdr:cNvPr id="773" name="楕円 772"/>
        <xdr:cNvSpPr/>
      </xdr:nvSpPr>
      <xdr:spPr>
        <a:xfrm>
          <a:off x="20383500" y="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117301</xdr:rowOff>
    </xdr:from>
    <xdr:ext cx="378565" cy="259045"/>
    <xdr:sp macro="" textlink="">
      <xdr:nvSpPr>
        <xdr:cNvPr id="774" name="テキスト ボックス 773"/>
        <xdr:cNvSpPr txBox="1"/>
      </xdr:nvSpPr>
      <xdr:spPr>
        <a:xfrm>
          <a:off x="20245017" y="628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17844</xdr:rowOff>
    </xdr:from>
    <xdr:to>
      <xdr:col>102</xdr:col>
      <xdr:colOff>165100</xdr:colOff>
      <xdr:row>38</xdr:row>
      <xdr:rowOff>119444</xdr:rowOff>
    </xdr:to>
    <xdr:sp macro="" textlink="">
      <xdr:nvSpPr>
        <xdr:cNvPr id="775" name="楕円 774"/>
        <xdr:cNvSpPr/>
      </xdr:nvSpPr>
      <xdr:spPr>
        <a:xfrm>
          <a:off x="194945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135970</xdr:rowOff>
    </xdr:from>
    <xdr:ext cx="378565" cy="259045"/>
    <xdr:sp macro="" textlink="">
      <xdr:nvSpPr>
        <xdr:cNvPr id="776" name="テキスト ボックス 775"/>
        <xdr:cNvSpPr txBox="1"/>
      </xdr:nvSpPr>
      <xdr:spPr>
        <a:xfrm>
          <a:off x="19356017" y="630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162623</xdr:rowOff>
    </xdr:from>
    <xdr:to>
      <xdr:col>98</xdr:col>
      <xdr:colOff>38100</xdr:colOff>
      <xdr:row>39</xdr:row>
      <xdr:rowOff>92773</xdr:rowOff>
    </xdr:to>
    <xdr:sp macro="" textlink="">
      <xdr:nvSpPr>
        <xdr:cNvPr id="777" name="楕円 776"/>
        <xdr:cNvSpPr/>
      </xdr:nvSpPr>
      <xdr:spPr>
        <a:xfrm>
          <a:off x="18605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83900</xdr:rowOff>
    </xdr:from>
    <xdr:ext cx="313932" cy="259045"/>
    <xdr:sp macro="" textlink="">
      <xdr:nvSpPr>
        <xdr:cNvPr id="778" name="テキスト ボックス 777"/>
        <xdr:cNvSpPr txBox="1"/>
      </xdr:nvSpPr>
      <xdr:spPr>
        <a:xfrm>
          <a:off x="18499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議会費、</a:t>
          </a:r>
          <a:r>
            <a:rPr kumimoji="1" lang="ja-JP" altLang="ja-JP" sz="1200">
              <a:solidFill>
                <a:schemeClr val="dk1"/>
              </a:solidFill>
              <a:effectLst/>
              <a:latin typeface="+mn-lt"/>
              <a:ea typeface="+mn-ea"/>
              <a:cs typeface="+mn-cs"/>
            </a:rPr>
            <a:t>総務費、民生費、</a:t>
          </a:r>
          <a:r>
            <a:rPr kumimoji="1" lang="ja-JP" altLang="en-US" sz="1200">
              <a:solidFill>
                <a:schemeClr val="dk1"/>
              </a:solidFill>
              <a:effectLst/>
              <a:latin typeface="+mn-lt"/>
              <a:ea typeface="+mn-ea"/>
              <a:cs typeface="+mn-cs"/>
            </a:rPr>
            <a:t>衛生費、</a:t>
          </a:r>
          <a:r>
            <a:rPr kumimoji="1" lang="ja-JP" altLang="ja-JP" sz="1200">
              <a:solidFill>
                <a:schemeClr val="dk1"/>
              </a:solidFill>
              <a:effectLst/>
              <a:latin typeface="+mn-lt"/>
              <a:ea typeface="+mn-ea"/>
              <a:cs typeface="+mn-cs"/>
            </a:rPr>
            <a:t>農林水産業費が大きく類似団体平均を上回っている。</a:t>
          </a:r>
          <a:r>
            <a:rPr kumimoji="1" lang="ja-JP" altLang="en-US" sz="1200">
              <a:solidFill>
                <a:schemeClr val="dk1"/>
              </a:solidFill>
              <a:effectLst/>
              <a:latin typeface="+mn-lt"/>
              <a:ea typeface="+mn-ea"/>
              <a:cs typeface="+mn-cs"/>
            </a:rPr>
            <a:t>議会費は議員の欠員により減少した。</a:t>
          </a:r>
          <a:r>
            <a:rPr kumimoji="1" lang="ja-JP" altLang="ja-JP" sz="1200">
              <a:solidFill>
                <a:schemeClr val="dk1"/>
              </a:solidFill>
              <a:effectLst/>
              <a:latin typeface="+mn-lt"/>
              <a:ea typeface="+mn-ea"/>
              <a:cs typeface="+mn-cs"/>
            </a:rPr>
            <a:t>総務費は平成２６年１０月からふるさと納税に対する返礼品の発送を開始したことにより年々寄付額が増加し、昨年度よりも発送・収納事務等の委託料が増加した。民生費に関しては、県内でも高い水準にある生活保護等の経費や介護給付費・訓練等給付費の増加によるもの、</a:t>
          </a:r>
          <a:r>
            <a:rPr kumimoji="1" lang="ja-JP" altLang="en-US" sz="1200">
              <a:solidFill>
                <a:schemeClr val="dk1"/>
              </a:solidFill>
              <a:effectLst/>
              <a:latin typeface="+mn-lt"/>
              <a:ea typeface="+mn-ea"/>
              <a:cs typeface="+mn-cs"/>
            </a:rPr>
            <a:t>財源であるふるさとづくり寄付金の増加による子育て支援基金への積立金の増加、また、福祉施設の整備に係る工事費が増加の原因となる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衛生</a:t>
          </a:r>
          <a:r>
            <a:rPr kumimoji="1" lang="ja-JP" altLang="ja-JP" sz="1200">
              <a:solidFill>
                <a:schemeClr val="dk1"/>
              </a:solidFill>
              <a:effectLst/>
              <a:latin typeface="+mn-lt"/>
              <a:ea typeface="+mn-ea"/>
              <a:cs typeface="+mn-cs"/>
            </a:rPr>
            <a:t>費は、</a:t>
          </a:r>
          <a:r>
            <a:rPr kumimoji="1" lang="ja-JP" altLang="en-US" sz="1200">
              <a:solidFill>
                <a:schemeClr val="dk1"/>
              </a:solidFill>
              <a:effectLst/>
              <a:latin typeface="+mn-lt"/>
              <a:ea typeface="+mn-ea"/>
              <a:cs typeface="+mn-cs"/>
            </a:rPr>
            <a:t>若干減少はしたものの一部事務組合への負担金が多くを占めており、その他一般廃棄物広域化に伴う準備経費が新たに生じている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農林水産業費、消防費、教育費は類似団体平均を若干上回っているが、前年度より減少している。これは、畜産関係の補助、原子力災害対策</a:t>
          </a:r>
          <a:r>
            <a:rPr kumimoji="1" lang="ja-JP" altLang="ja-JP" sz="1200">
              <a:solidFill>
                <a:schemeClr val="dk1"/>
              </a:solidFill>
              <a:effectLst/>
              <a:latin typeface="+mn-lt"/>
              <a:ea typeface="+mn-ea"/>
              <a:cs typeface="+mn-cs"/>
            </a:rPr>
            <a:t>として、離島地区</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放射線防護施設</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建設</a:t>
          </a:r>
          <a:r>
            <a:rPr kumimoji="1" lang="ja-JP" altLang="en-US" sz="1200">
              <a:solidFill>
                <a:schemeClr val="dk1"/>
              </a:solidFill>
              <a:effectLst/>
              <a:latin typeface="+mn-lt"/>
              <a:ea typeface="+mn-ea"/>
              <a:cs typeface="+mn-cs"/>
            </a:rPr>
            <a:t>が終了したこと、</a:t>
          </a:r>
          <a:r>
            <a:rPr kumimoji="1" lang="ja-JP" altLang="ja-JP" sz="1200">
              <a:solidFill>
                <a:schemeClr val="dk1"/>
              </a:solidFill>
              <a:effectLst/>
              <a:latin typeface="+mn-lt"/>
              <a:ea typeface="+mn-ea"/>
              <a:cs typeface="+mn-cs"/>
            </a:rPr>
            <a:t>福島小中学校の教育施設の建設や体育施設の建設</a:t>
          </a:r>
          <a:r>
            <a:rPr kumimoji="1" lang="ja-JP" altLang="en-US" sz="1200">
              <a:solidFill>
                <a:schemeClr val="dk1"/>
              </a:solidFill>
              <a:effectLst/>
              <a:latin typeface="+mn-lt"/>
              <a:ea typeface="+mn-ea"/>
              <a:cs typeface="+mn-cs"/>
            </a:rPr>
            <a:t>が終了したことによる減少となっている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諸支出金は土地開発基金への償還を実施したことによる増加。</a:t>
          </a:r>
          <a:r>
            <a:rPr kumimoji="1" lang="ja-JP" altLang="ja-JP" sz="1200">
              <a:solidFill>
                <a:schemeClr val="dk1"/>
              </a:solidFill>
              <a:effectLst/>
              <a:latin typeface="+mn-lt"/>
              <a:ea typeface="+mn-ea"/>
              <a:cs typeface="+mn-cs"/>
            </a:rPr>
            <a:t>加えて、毎年度、市の人口が４００人程度減少していることも一人当たりのコストを増加させる原因の一つでもある。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これまで、時間外手当等経常人件費の削減や繰上償還などの効果により、実質収支比率は５％程度で推移してきたが、平成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年度決算においては市税の上振れが大きくなったことから</a:t>
          </a:r>
          <a:r>
            <a:rPr kumimoji="1" lang="en-US" altLang="ja-JP" sz="1100">
              <a:solidFill>
                <a:schemeClr val="dk1"/>
              </a:solidFill>
              <a:effectLst/>
              <a:latin typeface="+mn-lt"/>
              <a:ea typeface="+mn-ea"/>
              <a:cs typeface="+mn-cs"/>
            </a:rPr>
            <a:t>6.38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しかし、今後も人口減少や合併算定替の段階的縮減による普通交付税の減額が見込まれる中、財政調整基金の取り崩しなどでの対応が必要となってくることから、実質単年度収支は悪化傾向にある。</a:t>
          </a:r>
          <a:endParaRPr lang="ja-JP" altLang="ja-JP" sz="1400">
            <a:effectLst/>
          </a:endParaRPr>
        </a:p>
        <a:p>
          <a:r>
            <a:rPr kumimoji="1" lang="ja-JP" altLang="ja-JP" sz="1100">
              <a:solidFill>
                <a:schemeClr val="dk1"/>
              </a:solidFill>
              <a:effectLst/>
              <a:latin typeface="+mn-lt"/>
              <a:ea typeface="+mn-ea"/>
              <a:cs typeface="+mn-cs"/>
            </a:rPr>
            <a:t>　よって、引き続き定員管理及び給与の適正化による人件費の抑制、物件費の削減、補助金等の整理合理化、市税等収納率の向上及び滞納額の縮減等の取組みを通じて、財政基盤の強化に努め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088_&#26494;&#2800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cell r="BY51"/>
          <cell r="BZ51"/>
          <cell r="CA51"/>
          <cell r="CB51"/>
          <cell r="CC51"/>
          <cell r="CD51"/>
          <cell r="CE51"/>
          <cell r="CF51">
            <v>81.599999999999994</v>
          </cell>
          <cell r="CG51"/>
          <cell r="CH51"/>
          <cell r="CI51"/>
          <cell r="CJ51"/>
          <cell r="CK51"/>
          <cell r="CL51"/>
          <cell r="CM51"/>
          <cell r="CN51">
            <v>79.5</v>
          </cell>
          <cell r="CO51"/>
          <cell r="CP51"/>
          <cell r="CQ51"/>
          <cell r="CR51"/>
          <cell r="CS51"/>
          <cell r="CT51"/>
          <cell r="CU51"/>
          <cell r="CV51">
            <v>79.400000000000006</v>
          </cell>
          <cell r="CW51"/>
          <cell r="CX51"/>
          <cell r="CY51"/>
          <cell r="CZ51"/>
          <cell r="DA51"/>
          <cell r="DB51"/>
          <cell r="DC51"/>
        </row>
        <row r="53">
          <cell r="BP53"/>
          <cell r="BQ53"/>
          <cell r="BR53"/>
          <cell r="BS53"/>
          <cell r="BT53"/>
          <cell r="BU53"/>
          <cell r="BV53"/>
          <cell r="BW53"/>
          <cell r="BX53"/>
          <cell r="BY53"/>
          <cell r="BZ53"/>
          <cell r="CA53"/>
          <cell r="CB53"/>
          <cell r="CC53"/>
          <cell r="CD53"/>
          <cell r="CE53"/>
          <cell r="CF53">
            <v>59.8</v>
          </cell>
          <cell r="CG53"/>
          <cell r="CH53"/>
          <cell r="CI53"/>
          <cell r="CJ53"/>
          <cell r="CK53"/>
          <cell r="CL53"/>
          <cell r="CM53"/>
          <cell r="CN53">
            <v>60.3</v>
          </cell>
          <cell r="CO53"/>
          <cell r="CP53"/>
          <cell r="CQ53"/>
          <cell r="CR53"/>
          <cell r="CS53"/>
          <cell r="CT53"/>
          <cell r="CU53"/>
          <cell r="CV53">
            <v>60.7</v>
          </cell>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v>54.6</v>
          </cell>
          <cell r="CG55"/>
          <cell r="CH55"/>
          <cell r="CI55"/>
          <cell r="CJ55"/>
          <cell r="CK55"/>
          <cell r="CL55"/>
          <cell r="CM55"/>
          <cell r="CN55">
            <v>53.2</v>
          </cell>
          <cell r="CO55"/>
          <cell r="CP55"/>
          <cell r="CQ55"/>
          <cell r="CR55"/>
          <cell r="CS55"/>
          <cell r="CT55"/>
          <cell r="CU55"/>
          <cell r="CV55">
            <v>47.9</v>
          </cell>
          <cell r="CW55"/>
          <cell r="CX55"/>
          <cell r="CY55"/>
          <cell r="CZ55"/>
          <cell r="DA55"/>
          <cell r="DB55"/>
          <cell r="DC55"/>
        </row>
        <row r="57">
          <cell r="BP57"/>
          <cell r="BQ57"/>
          <cell r="BR57"/>
          <cell r="BS57"/>
          <cell r="BT57"/>
          <cell r="BU57"/>
          <cell r="BV57"/>
          <cell r="BW57"/>
          <cell r="BX57"/>
          <cell r="BY57"/>
          <cell r="BZ57"/>
          <cell r="CA57"/>
          <cell r="CB57"/>
          <cell r="CC57"/>
          <cell r="CD57"/>
          <cell r="CE57"/>
          <cell r="CF57">
            <v>58.3</v>
          </cell>
          <cell r="CG57"/>
          <cell r="CH57"/>
          <cell r="CI57"/>
          <cell r="CJ57"/>
          <cell r="CK57"/>
          <cell r="CL57"/>
          <cell r="CM57"/>
          <cell r="CN57">
            <v>59.6</v>
          </cell>
          <cell r="CO57"/>
          <cell r="CP57"/>
          <cell r="CQ57"/>
          <cell r="CR57"/>
          <cell r="CS57"/>
          <cell r="CT57"/>
          <cell r="CU57"/>
          <cell r="CV57">
            <v>60.5</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87.9</v>
          </cell>
          <cell r="BQ73"/>
          <cell r="BR73"/>
          <cell r="BS73"/>
          <cell r="BT73"/>
          <cell r="BU73"/>
          <cell r="BV73"/>
          <cell r="BW73"/>
          <cell r="BX73">
            <v>80.400000000000006</v>
          </cell>
          <cell r="BY73"/>
          <cell r="BZ73"/>
          <cell r="CA73"/>
          <cell r="CB73"/>
          <cell r="CC73"/>
          <cell r="CD73"/>
          <cell r="CE73"/>
          <cell r="CF73">
            <v>81.599999999999994</v>
          </cell>
          <cell r="CG73"/>
          <cell r="CH73"/>
          <cell r="CI73"/>
          <cell r="CJ73"/>
          <cell r="CK73"/>
          <cell r="CL73"/>
          <cell r="CM73"/>
          <cell r="CN73">
            <v>79.5</v>
          </cell>
          <cell r="CO73"/>
          <cell r="CP73"/>
          <cell r="CQ73"/>
          <cell r="CR73"/>
          <cell r="CS73"/>
          <cell r="CT73"/>
          <cell r="CU73"/>
          <cell r="CV73">
            <v>79.400000000000006</v>
          </cell>
          <cell r="CW73"/>
          <cell r="CX73"/>
          <cell r="CY73"/>
          <cell r="CZ73"/>
          <cell r="DA73"/>
          <cell r="DB73"/>
          <cell r="DC73"/>
        </row>
        <row r="75">
          <cell r="BP75">
            <v>11.6</v>
          </cell>
          <cell r="BQ75"/>
          <cell r="BR75"/>
          <cell r="BS75"/>
          <cell r="BT75"/>
          <cell r="BU75"/>
          <cell r="BV75"/>
          <cell r="BW75"/>
          <cell r="BX75">
            <v>12.1</v>
          </cell>
          <cell r="BY75"/>
          <cell r="BZ75"/>
          <cell r="CA75"/>
          <cell r="CB75"/>
          <cell r="CC75"/>
          <cell r="CD75"/>
          <cell r="CE75"/>
          <cell r="CF75">
            <v>12.1</v>
          </cell>
          <cell r="CG75"/>
          <cell r="CH75"/>
          <cell r="CI75"/>
          <cell r="CJ75"/>
          <cell r="CK75"/>
          <cell r="CL75"/>
          <cell r="CM75"/>
          <cell r="CN75">
            <v>12.2</v>
          </cell>
          <cell r="CO75"/>
          <cell r="CP75"/>
          <cell r="CQ75"/>
          <cell r="CR75"/>
          <cell r="CS75"/>
          <cell r="CT75"/>
          <cell r="CU75"/>
          <cell r="CV75">
            <v>12.3</v>
          </cell>
          <cell r="CW75"/>
          <cell r="CX75"/>
          <cell r="CY75"/>
          <cell r="CZ75"/>
          <cell r="DA75"/>
          <cell r="DB75"/>
          <cell r="DC75"/>
        </row>
        <row r="77">
          <cell r="AN77" t="str">
            <v>類似団体内平均値</v>
          </cell>
          <cell r="BP77">
            <v>60.8</v>
          </cell>
          <cell r="BQ77"/>
          <cell r="BR77"/>
          <cell r="BS77"/>
          <cell r="BT77"/>
          <cell r="BU77"/>
          <cell r="BV77"/>
          <cell r="BW77"/>
          <cell r="BX77">
            <v>58.5</v>
          </cell>
          <cell r="BY77"/>
          <cell r="BZ77"/>
          <cell r="CA77"/>
          <cell r="CB77"/>
          <cell r="CC77"/>
          <cell r="CD77"/>
          <cell r="CE77"/>
          <cell r="CF77">
            <v>54.6</v>
          </cell>
          <cell r="CG77"/>
          <cell r="CH77"/>
          <cell r="CI77"/>
          <cell r="CJ77"/>
          <cell r="CK77"/>
          <cell r="CL77"/>
          <cell r="CM77"/>
          <cell r="CN77">
            <v>53.2</v>
          </cell>
          <cell r="CO77"/>
          <cell r="CP77"/>
          <cell r="CQ77"/>
          <cell r="CR77"/>
          <cell r="CS77"/>
          <cell r="CT77"/>
          <cell r="CU77"/>
          <cell r="CV77">
            <v>47.9</v>
          </cell>
          <cell r="CW77"/>
          <cell r="CX77"/>
          <cell r="CY77"/>
          <cell r="CZ77"/>
          <cell r="DA77"/>
          <cell r="DB77"/>
          <cell r="DC77"/>
        </row>
        <row r="79">
          <cell r="BP79">
            <v>11.1</v>
          </cell>
          <cell r="BQ79"/>
          <cell r="BR79"/>
          <cell r="BS79"/>
          <cell r="BT79"/>
          <cell r="BU79"/>
          <cell r="BV79"/>
          <cell r="BW79"/>
          <cell r="BX79">
            <v>10.7</v>
          </cell>
          <cell r="BY79"/>
          <cell r="BZ79"/>
          <cell r="CA79"/>
          <cell r="CB79"/>
          <cell r="CC79"/>
          <cell r="CD79"/>
          <cell r="CE79"/>
          <cell r="CF79">
            <v>10</v>
          </cell>
          <cell r="CG79"/>
          <cell r="CH79"/>
          <cell r="CI79"/>
          <cell r="CJ79"/>
          <cell r="CK79"/>
          <cell r="CL79"/>
          <cell r="CM79"/>
          <cell r="CN79">
            <v>9.8000000000000007</v>
          </cell>
          <cell r="CO79"/>
          <cell r="CP79"/>
          <cell r="CQ79"/>
          <cell r="CR79"/>
          <cell r="CS79"/>
          <cell r="CT79"/>
          <cell r="CU79"/>
          <cell r="CV79">
            <v>9.6</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0" sqref="W30:AG30"/>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21234947</v>
      </c>
      <c r="BO4" s="461"/>
      <c r="BP4" s="461"/>
      <c r="BQ4" s="461"/>
      <c r="BR4" s="461"/>
      <c r="BS4" s="461"/>
      <c r="BT4" s="461"/>
      <c r="BU4" s="462"/>
      <c r="BV4" s="460">
        <v>21354085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6.2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20247962</v>
      </c>
      <c r="BO5" s="466"/>
      <c r="BP5" s="466"/>
      <c r="BQ5" s="466"/>
      <c r="BR5" s="466"/>
      <c r="BS5" s="466"/>
      <c r="BT5" s="466"/>
      <c r="BU5" s="467"/>
      <c r="BV5" s="465">
        <v>20660053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97.7</v>
      </c>
      <c r="CU5" s="436"/>
      <c r="CV5" s="436"/>
      <c r="CW5" s="436"/>
      <c r="CX5" s="436"/>
      <c r="CY5" s="436"/>
      <c r="CZ5" s="436"/>
      <c r="DA5" s="437"/>
      <c r="DB5" s="435">
        <v>96.5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986985</v>
      </c>
      <c r="BO6" s="466"/>
      <c r="BP6" s="466"/>
      <c r="BQ6" s="466"/>
      <c r="BR6" s="466"/>
      <c r="BS6" s="466"/>
      <c r="BT6" s="466"/>
      <c r="BU6" s="467"/>
      <c r="BV6" s="465">
        <v>694032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102.2</v>
      </c>
      <c r="CU6" s="616"/>
      <c r="CV6" s="616"/>
      <c r="CW6" s="616"/>
      <c r="CX6" s="616"/>
      <c r="CY6" s="616"/>
      <c r="CZ6" s="616"/>
      <c r="DA6" s="617"/>
      <c r="DB6" s="615">
        <v>101.5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410891</v>
      </c>
      <c r="BO7" s="466"/>
      <c r="BP7" s="466"/>
      <c r="BQ7" s="466"/>
      <c r="BR7" s="466"/>
      <c r="BS7" s="466"/>
      <c r="BT7" s="466"/>
      <c r="BU7" s="467"/>
      <c r="BV7" s="465">
        <v>119839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9026289</v>
      </c>
      <c r="CU7" s="466"/>
      <c r="CV7" s="466"/>
      <c r="CW7" s="466"/>
      <c r="CX7" s="466"/>
      <c r="CY7" s="466"/>
      <c r="CZ7" s="466"/>
      <c r="DA7" s="467"/>
      <c r="DB7" s="465">
        <v>9211317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576094</v>
      </c>
      <c r="BO8" s="466"/>
      <c r="BP8" s="466"/>
      <c r="BQ8" s="466"/>
      <c r="BR8" s="466"/>
      <c r="BS8" s="466"/>
      <c r="BT8" s="466"/>
      <c r="BU8" s="467"/>
      <c r="BV8" s="465">
        <v>574193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23309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1901</v>
      </c>
      <c r="BO9" s="466"/>
      <c r="BP9" s="466"/>
      <c r="BQ9" s="466"/>
      <c r="BR9" s="466"/>
      <c r="BS9" s="466"/>
      <c r="BT9" s="466"/>
      <c r="BU9" s="467"/>
      <c r="BV9" s="465">
        <v>57785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15.4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25145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884959</v>
      </c>
      <c r="BO10" s="466"/>
      <c r="BP10" s="466"/>
      <c r="BQ10" s="466"/>
      <c r="BR10" s="466"/>
      <c r="BS10" s="466"/>
      <c r="BT10" s="466"/>
      <c r="BU10" s="467"/>
      <c r="BV10" s="465">
        <v>847477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22966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1251541</v>
      </c>
      <c r="BO12" s="466"/>
      <c r="BP12" s="466"/>
      <c r="BQ12" s="466"/>
      <c r="BR12" s="466"/>
      <c r="BS12" s="466"/>
      <c r="BT12" s="466"/>
      <c r="BU12" s="467"/>
      <c r="BV12" s="465">
        <v>754507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22775</v>
      </c>
      <c r="S13" s="569"/>
      <c r="T13" s="569"/>
      <c r="U13" s="569"/>
      <c r="V13" s="570"/>
      <c r="W13" s="556" t="s">
        <v>140</v>
      </c>
      <c r="X13" s="478"/>
      <c r="Y13" s="478"/>
      <c r="Z13" s="478"/>
      <c r="AA13" s="478"/>
      <c r="AB13" s="479"/>
      <c r="AC13" s="441">
        <v>1584</v>
      </c>
      <c r="AD13" s="442"/>
      <c r="AE13" s="442"/>
      <c r="AF13" s="442"/>
      <c r="AG13" s="443"/>
      <c r="AH13" s="441">
        <v>1662</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-364681</v>
      </c>
      <c r="BO13" s="466"/>
      <c r="BP13" s="466"/>
      <c r="BQ13" s="466"/>
      <c r="BR13" s="466"/>
      <c r="BS13" s="466"/>
      <c r="BT13" s="466"/>
      <c r="BU13" s="467"/>
      <c r="BV13" s="465">
        <v>150755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12.3</v>
      </c>
      <c r="CU13" s="436"/>
      <c r="CV13" s="436"/>
      <c r="CW13" s="436"/>
      <c r="CX13" s="436"/>
      <c r="CY13" s="436"/>
      <c r="CZ13" s="436"/>
      <c r="DA13" s="437"/>
      <c r="DB13" s="435">
        <v>12.2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23327</v>
      </c>
      <c r="S14" s="569"/>
      <c r="T14" s="569"/>
      <c r="U14" s="569"/>
      <c r="V14" s="570"/>
      <c r="W14" s="571"/>
      <c r="X14" s="481"/>
      <c r="Y14" s="481"/>
      <c r="Z14" s="481"/>
      <c r="AA14" s="481"/>
      <c r="AB14" s="482"/>
      <c r="AC14" s="561">
        <v>14.2</v>
      </c>
      <c r="AD14" s="562"/>
      <c r="AE14" s="562"/>
      <c r="AF14" s="562"/>
      <c r="AG14" s="563"/>
      <c r="AH14" s="561">
        <v>14.4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79.400000000000006</v>
      </c>
      <c r="CU14" s="573"/>
      <c r="CV14" s="573"/>
      <c r="CW14" s="573"/>
      <c r="CX14" s="573"/>
      <c r="CY14" s="573"/>
      <c r="CZ14" s="573"/>
      <c r="DA14" s="574"/>
      <c r="DB14" s="572">
        <v>79.5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23158</v>
      </c>
      <c r="S15" s="569"/>
      <c r="T15" s="569"/>
      <c r="U15" s="569"/>
      <c r="V15" s="570"/>
      <c r="W15" s="556" t="s">
        <v>147</v>
      </c>
      <c r="X15" s="478"/>
      <c r="Y15" s="478"/>
      <c r="Z15" s="478"/>
      <c r="AA15" s="478"/>
      <c r="AB15" s="479"/>
      <c r="AC15" s="441">
        <v>3019</v>
      </c>
      <c r="AD15" s="442"/>
      <c r="AE15" s="442"/>
      <c r="AF15" s="442"/>
      <c r="AG15" s="443"/>
      <c r="AH15" s="441">
        <v>3163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3360549</v>
      </c>
      <c r="BO15" s="461"/>
      <c r="BP15" s="461"/>
      <c r="BQ15" s="461"/>
      <c r="BR15" s="461"/>
      <c r="BS15" s="461"/>
      <c r="BT15" s="461"/>
      <c r="BU15" s="462"/>
      <c r="BV15" s="460">
        <v>3166766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27</v>
      </c>
      <c r="AD16" s="562"/>
      <c r="AE16" s="562"/>
      <c r="AF16" s="562"/>
      <c r="AG16" s="563"/>
      <c r="AH16" s="561">
        <v>27.3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7564445</v>
      </c>
      <c r="BO16" s="466"/>
      <c r="BP16" s="466"/>
      <c r="BQ16" s="466"/>
      <c r="BR16" s="466"/>
      <c r="BS16" s="466"/>
      <c r="BT16" s="466"/>
      <c r="BU16" s="467"/>
      <c r="BV16" s="465">
        <v>7681834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6568</v>
      </c>
      <c r="AD17" s="442"/>
      <c r="AE17" s="442"/>
      <c r="AF17" s="442"/>
      <c r="AG17" s="443"/>
      <c r="AH17" s="441">
        <v>6742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4299545</v>
      </c>
      <c r="BO17" s="466"/>
      <c r="BP17" s="466"/>
      <c r="BQ17" s="466"/>
      <c r="BR17" s="466"/>
      <c r="BS17" s="466"/>
      <c r="BT17" s="466"/>
      <c r="BU17" s="467"/>
      <c r="BV17" s="465">
        <v>4051826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130.55000000000001</v>
      </c>
      <c r="M18" s="530"/>
      <c r="N18" s="530"/>
      <c r="O18" s="530"/>
      <c r="P18" s="530"/>
      <c r="Q18" s="530"/>
      <c r="R18" s="531"/>
      <c r="S18" s="531"/>
      <c r="T18" s="531"/>
      <c r="U18" s="531"/>
      <c r="V18" s="532"/>
      <c r="W18" s="546"/>
      <c r="X18" s="547"/>
      <c r="Y18" s="547"/>
      <c r="Z18" s="547"/>
      <c r="AA18" s="547"/>
      <c r="AB18" s="557"/>
      <c r="AC18" s="429">
        <v>58.8</v>
      </c>
      <c r="AD18" s="430"/>
      <c r="AE18" s="430"/>
      <c r="AF18" s="430"/>
      <c r="AG18" s="533"/>
      <c r="AH18" s="429">
        <v>58.3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8866423</v>
      </c>
      <c r="BO18" s="466"/>
      <c r="BP18" s="466"/>
      <c r="BQ18" s="466"/>
      <c r="BR18" s="466"/>
      <c r="BS18" s="466"/>
      <c r="BT18" s="466"/>
      <c r="BU18" s="467"/>
      <c r="BV18" s="465">
        <v>9045312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179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13013887</v>
      </c>
      <c r="BO19" s="466"/>
      <c r="BP19" s="466"/>
      <c r="BQ19" s="466"/>
      <c r="BR19" s="466"/>
      <c r="BS19" s="466"/>
      <c r="BT19" s="466"/>
      <c r="BU19" s="467"/>
      <c r="BV19" s="465">
        <v>12550105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8994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19952669</v>
      </c>
      <c r="BO23" s="466"/>
      <c r="BP23" s="466"/>
      <c r="BQ23" s="466"/>
      <c r="BR23" s="466"/>
      <c r="BS23" s="466"/>
      <c r="BT23" s="466"/>
      <c r="BU23" s="467"/>
      <c r="BV23" s="465">
        <v>20228212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8000</v>
      </c>
      <c r="R24" s="442"/>
      <c r="S24" s="442"/>
      <c r="T24" s="442"/>
      <c r="U24" s="442"/>
      <c r="V24" s="443"/>
      <c r="W24" s="507"/>
      <c r="X24" s="498"/>
      <c r="Y24" s="499"/>
      <c r="Z24" s="438" t="s">
        <v>171</v>
      </c>
      <c r="AA24" s="439"/>
      <c r="AB24" s="439"/>
      <c r="AC24" s="439"/>
      <c r="AD24" s="439"/>
      <c r="AE24" s="439"/>
      <c r="AF24" s="439"/>
      <c r="AG24" s="440"/>
      <c r="AH24" s="441">
        <v>312</v>
      </c>
      <c r="AI24" s="442"/>
      <c r="AJ24" s="442"/>
      <c r="AK24" s="442"/>
      <c r="AL24" s="443"/>
      <c r="AM24" s="441">
        <v>1003080</v>
      </c>
      <c r="AN24" s="442"/>
      <c r="AO24" s="442"/>
      <c r="AP24" s="442"/>
      <c r="AQ24" s="442"/>
      <c r="AR24" s="443"/>
      <c r="AS24" s="441">
        <v>3215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15528444</v>
      </c>
      <c r="BO24" s="466"/>
      <c r="BP24" s="466"/>
      <c r="BQ24" s="466"/>
      <c r="BR24" s="466"/>
      <c r="BS24" s="466"/>
      <c r="BT24" s="466"/>
      <c r="BU24" s="467"/>
      <c r="BV24" s="465">
        <v>15724007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6560</v>
      </c>
      <c r="R25" s="442"/>
      <c r="S25" s="442"/>
      <c r="T25" s="442"/>
      <c r="U25" s="442"/>
      <c r="V25" s="443"/>
      <c r="W25" s="507"/>
      <c r="X25" s="498"/>
      <c r="Y25" s="499"/>
      <c r="Z25" s="438" t="s">
        <v>174</v>
      </c>
      <c r="AA25" s="439"/>
      <c r="AB25" s="439"/>
      <c r="AC25" s="439"/>
      <c r="AD25" s="439"/>
      <c r="AE25" s="439"/>
      <c r="AF25" s="439"/>
      <c r="AG25" s="440"/>
      <c r="AH25" s="441">
        <v>65</v>
      </c>
      <c r="AI25" s="442"/>
      <c r="AJ25" s="442"/>
      <c r="AK25" s="442"/>
      <c r="AL25" s="443"/>
      <c r="AM25" s="441">
        <v>177320</v>
      </c>
      <c r="AN25" s="442"/>
      <c r="AO25" s="442"/>
      <c r="AP25" s="442"/>
      <c r="AQ25" s="442"/>
      <c r="AR25" s="443"/>
      <c r="AS25" s="441">
        <v>2728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1864372</v>
      </c>
      <c r="BO25" s="461"/>
      <c r="BP25" s="461"/>
      <c r="BQ25" s="461"/>
      <c r="BR25" s="461"/>
      <c r="BS25" s="461"/>
      <c r="BT25" s="461"/>
      <c r="BU25" s="462"/>
      <c r="BV25" s="460">
        <v>260207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5840</v>
      </c>
      <c r="R26" s="442"/>
      <c r="S26" s="442"/>
      <c r="T26" s="442"/>
      <c r="U26" s="442"/>
      <c r="V26" s="443"/>
      <c r="W26" s="507"/>
      <c r="X26" s="498"/>
      <c r="Y26" s="499"/>
      <c r="Z26" s="438" t="s">
        <v>177</v>
      </c>
      <c r="AA26" s="520"/>
      <c r="AB26" s="520"/>
      <c r="AC26" s="520"/>
      <c r="AD26" s="520"/>
      <c r="AE26" s="520"/>
      <c r="AF26" s="520"/>
      <c r="AG26" s="521"/>
      <c r="AH26" s="441" t="s">
        <v>178</v>
      </c>
      <c r="AI26" s="442"/>
      <c r="AJ26" s="442"/>
      <c r="AK26" s="442"/>
      <c r="AL26" s="443"/>
      <c r="AM26" s="441" t="s">
        <v>178</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4130</v>
      </c>
      <c r="R27" s="442"/>
      <c r="S27" s="442"/>
      <c r="T27" s="442"/>
      <c r="U27" s="442"/>
      <c r="V27" s="443"/>
      <c r="W27" s="507"/>
      <c r="X27" s="498"/>
      <c r="Y27" s="499"/>
      <c r="Z27" s="438" t="s">
        <v>181</v>
      </c>
      <c r="AA27" s="439"/>
      <c r="AB27" s="439"/>
      <c r="AC27" s="439"/>
      <c r="AD27" s="439"/>
      <c r="AE27" s="439"/>
      <c r="AF27" s="439"/>
      <c r="AG27" s="440"/>
      <c r="AH27" s="441">
        <v>7</v>
      </c>
      <c r="AI27" s="442"/>
      <c r="AJ27" s="442"/>
      <c r="AK27" s="442"/>
      <c r="AL27" s="443"/>
      <c r="AM27" s="441">
        <v>30807</v>
      </c>
      <c r="AN27" s="442"/>
      <c r="AO27" s="442"/>
      <c r="AP27" s="442"/>
      <c r="AQ27" s="442"/>
      <c r="AR27" s="443"/>
      <c r="AS27" s="441">
        <v>4401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865163</v>
      </c>
      <c r="BO27" s="469"/>
      <c r="BP27" s="469"/>
      <c r="BQ27" s="469"/>
      <c r="BR27" s="469"/>
      <c r="BS27" s="469"/>
      <c r="BT27" s="469"/>
      <c r="BU27" s="470"/>
      <c r="BV27" s="468">
        <v>865161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3400</v>
      </c>
      <c r="R28" s="442"/>
      <c r="S28" s="442"/>
      <c r="T28" s="442"/>
      <c r="U28" s="442"/>
      <c r="V28" s="443"/>
      <c r="W28" s="507"/>
      <c r="X28" s="498"/>
      <c r="Y28" s="499"/>
      <c r="Z28" s="438" t="s">
        <v>184</v>
      </c>
      <c r="AA28" s="439"/>
      <c r="AB28" s="439"/>
      <c r="AC28" s="439"/>
      <c r="AD28" s="439"/>
      <c r="AE28" s="439"/>
      <c r="AF28" s="439"/>
      <c r="AG28" s="440"/>
      <c r="AH28" s="441" t="s">
        <v>178</v>
      </c>
      <c r="AI28" s="442"/>
      <c r="AJ28" s="442"/>
      <c r="AK28" s="442"/>
      <c r="AL28" s="443"/>
      <c r="AM28" s="441" t="s">
        <v>178</v>
      </c>
      <c r="AN28" s="442"/>
      <c r="AO28" s="442"/>
      <c r="AP28" s="442"/>
      <c r="AQ28" s="442"/>
      <c r="AR28" s="443"/>
      <c r="AS28" s="441" t="s">
        <v>178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1069268</v>
      </c>
      <c r="BO28" s="461"/>
      <c r="BP28" s="461"/>
      <c r="BQ28" s="461"/>
      <c r="BR28" s="461"/>
      <c r="BS28" s="461"/>
      <c r="BT28" s="461"/>
      <c r="BU28" s="462"/>
      <c r="BV28" s="460">
        <v>1435850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3220</v>
      </c>
      <c r="R29" s="442"/>
      <c r="S29" s="442"/>
      <c r="T29" s="442"/>
      <c r="U29" s="442"/>
      <c r="V29" s="443"/>
      <c r="W29" s="508"/>
      <c r="X29" s="509"/>
      <c r="Y29" s="510"/>
      <c r="Z29" s="438" t="s">
        <v>187</v>
      </c>
      <c r="AA29" s="439"/>
      <c r="AB29" s="439"/>
      <c r="AC29" s="439"/>
      <c r="AD29" s="439"/>
      <c r="AE29" s="439"/>
      <c r="AF29" s="439"/>
      <c r="AG29" s="440"/>
      <c r="AH29" s="441">
        <v>319</v>
      </c>
      <c r="AI29" s="442"/>
      <c r="AJ29" s="442"/>
      <c r="AK29" s="442"/>
      <c r="AL29" s="443"/>
      <c r="AM29" s="441">
        <v>1033887</v>
      </c>
      <c r="AN29" s="442"/>
      <c r="AO29" s="442"/>
      <c r="AP29" s="442"/>
      <c r="AQ29" s="442"/>
      <c r="AR29" s="443"/>
      <c r="AS29" s="441">
        <v>3241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749205</v>
      </c>
      <c r="BO29" s="466"/>
      <c r="BP29" s="466"/>
      <c r="BQ29" s="466"/>
      <c r="BR29" s="466"/>
      <c r="BS29" s="466"/>
      <c r="BT29" s="466"/>
      <c r="BU29" s="467"/>
      <c r="BV29" s="465">
        <v>703505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4673910</v>
      </c>
      <c r="BO30" s="469"/>
      <c r="BP30" s="469"/>
      <c r="BQ30" s="469"/>
      <c r="BR30" s="469"/>
      <c r="BS30" s="469"/>
      <c r="BT30" s="469"/>
      <c r="BU30" s="470"/>
      <c r="BV30" s="468">
        <v>5033891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IF('各会計、関係団体の財政状況及び健全化判断比率'!B37="","",'各会計、関係団体の財政状況及び健全化判断比率'!B37)</f>
        <v>松浦魚市場特別会計</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北松北部環境組合</v>
      </c>
      <c r="BZ34" s="423"/>
      <c r="CA34" s="423"/>
      <c r="CB34" s="423"/>
      <c r="CC34" s="423"/>
      <c r="CD34" s="423"/>
      <c r="CE34" s="423"/>
      <c r="CF34" s="423"/>
      <c r="CG34" s="423"/>
      <c r="CH34" s="423"/>
      <c r="CI34" s="423"/>
      <c r="CJ34" s="423"/>
      <c r="CK34" s="423"/>
      <c r="CL34" s="423"/>
      <c r="CM34" s="423"/>
      <c r="CN34" s="213"/>
      <c r="CO34" s="424">
        <f>IF(CQ34="","",MAX(C34:D43,U34:V43,AM34:AN43,BE34:BF43,BW34:BX43)+1)</f>
        <v>26</v>
      </c>
      <c r="CP34" s="424"/>
      <c r="CQ34" s="423" t="str">
        <f>IF('各会計、関係団体の財政状況及び健全化判断比率'!BS7="","",'各会計、関係団体の財政状況及び健全化判断比率'!BS7)</f>
        <v>長崎県林業公社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青島診療所事業特別会計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IF('各会計、関係団体の財政状況及び健全化判断比率'!B35="","",'各会計、関係団体の財政状況及び健全化判断比率'!B35)</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IF('各会計、関係団体の財政状況及び健全化判断比率'!B38="","",'各会計、関係団体の財政状況及び健全化判断比率'!B38)</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長崎県市町村総合事務組合（一般会計）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鉱害復旧灌漑用水施設維持管理事業特別会計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介護保険特別会計（保険事業勘定）</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IF('各会計、関係団体の財政状況及び健全化判断比率'!B36="","",'各会計、関係団体の財政状況及び健全化判断比率'!B36)</f>
        <v>下水道事業会計</v>
      </c>
      <c r="AP36" s="423"/>
      <c r="AQ36" s="423"/>
      <c r="AR36" s="423"/>
      <c r="AS36" s="423"/>
      <c r="AT36" s="423"/>
      <c r="AU36" s="423"/>
      <c r="AV36" s="423"/>
      <c r="AW36" s="423"/>
      <c r="AX36" s="423"/>
      <c r="AY36" s="423"/>
      <c r="AZ36" s="423"/>
      <c r="BA36" s="423"/>
      <c r="BB36" s="423"/>
      <c r="BC36" s="423"/>
      <c r="BD36" s="213"/>
      <c r="BE36" s="424">
        <f t="shared" si="1"/>
        <v>15</v>
      </c>
      <c r="BF36" s="424"/>
      <c r="BG36" s="423" t="str">
        <f>IF('各会計、関係団体の財政状況及び健全化判断比率'!B39="","",'各会計、関係団体の財政状況及び健全化判断比率'!B39)</f>
        <v>臨海土地造成事業特別会計</v>
      </c>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長崎県市町村総合事務組合（市町村会館管理事業特別会計）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16</v>
      </c>
      <c r="BF37" s="424"/>
      <c r="BG37" s="423" t="str">
        <f>IF('各会計、関係団体の財政状況及び健全化判断比率'!B40="","",'各会計、関係団体の財政状況及び健全化判断比率'!B40)</f>
        <v>工業団地造成事業特別会計</v>
      </c>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長崎県市町村総合事務組合（市町村会館馬町別館管理事業特別会計）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福島診療所事業特別会計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21</v>
      </c>
      <c r="BX38" s="424"/>
      <c r="BY38" s="423" t="str">
        <f>IF('各会計、関係団体の財政状況及び健全化判断比率'!B72="","",'各会計、関係団体の財政状況及び健全化判断比率'!B72)</f>
        <v>長崎県市町村総合事務組合（公平委員会特別会計）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9</v>
      </c>
      <c r="V39" s="424"/>
      <c r="W39" s="423" t="str">
        <f>IF('各会計、関係団体の財政状況及び健全化判断比率'!B33="","",'各会計、関係団体の財政状況及び健全化判断比率'!B33)</f>
        <v>鷹島診療所事業特別会計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22</v>
      </c>
      <c r="BX39" s="424"/>
      <c r="BY39" s="423" t="str">
        <f>IF('各会計、関係団体の財政状況及び健全化判断比率'!B73="","",'各会計、関係団体の財政状況及び健全化判断比率'!B73)</f>
        <v>長崎県市町村総合事務組合（行政不服審査会事業特別会計）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23</v>
      </c>
      <c r="BX40" s="424"/>
      <c r="BY40" s="423" t="str">
        <f>IF('各会計、関係団体の財政状況及び健全化判断比率'!B74="","",'各会計、関係団体の財政状況及び健全化判断比率'!B74)</f>
        <v>長崎県市町村総合事務組合（交通災害共済事業特別会計）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24</v>
      </c>
      <c r="BX41" s="424"/>
      <c r="BY41" s="423" t="str">
        <f>IF('各会計、関係団体の財政状況及び健全化判断比率'!B75="","",'各会計、関係団体の財政状況及び健全化判断比率'!B75)</f>
        <v>長崎県後期高齢者医療広域連合（普通会計）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25</v>
      </c>
      <c r="BX42" s="424"/>
      <c r="BY42" s="423" t="str">
        <f>IF('各会計、関係団体の財政状況及び健全化判断比率'!B76="","",'各会計、関係団体の財政状況及び健全化判断比率'!B76)</f>
        <v>長崎県後期高齢者医療広域連合（事業会計）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o+8UKkoYPELKBhqn900u9W0ZZ+drC2+AhCUwQmuDyyhqvp+B7P8YJQHsdU8dSyuJCR0CpiiQgNcS+OmG3o0LA==" saltValue="+fGyzP6cqTjg/LVtoDto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6" zoomScaleSheetLayoutView="100" workbookViewId="0">
      <selection activeCell="W30" sqref="W30:AG3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3" t="s">
        <v>575</v>
      </c>
      <c r="D34" s="1243"/>
      <c r="E34" s="1244"/>
      <c r="F34" s="32">
        <v>2.2799999999999998</v>
      </c>
      <c r="G34" s="33">
        <v>5.37</v>
      </c>
      <c r="H34" s="33">
        <v>5.44</v>
      </c>
      <c r="I34" s="33">
        <v>6.2</v>
      </c>
      <c r="J34" s="34">
        <v>6.35</v>
      </c>
      <c r="K34" s="22"/>
      <c r="L34" s="22"/>
      <c r="M34" s="22"/>
      <c r="N34" s="22"/>
      <c r="O34" s="22"/>
      <c r="P34" s="22"/>
    </row>
    <row r="35" spans="1:16" ht="39" customHeight="1" x14ac:dyDescent="0.15">
      <c r="A35" s="22"/>
      <c r="B35" s="35"/>
      <c r="C35" s="1237" t="s">
        <v>576</v>
      </c>
      <c r="D35" s="1238"/>
      <c r="E35" s="1239"/>
      <c r="F35" s="36">
        <v>3.41</v>
      </c>
      <c r="G35" s="37">
        <v>3.81</v>
      </c>
      <c r="H35" s="37">
        <v>5.49</v>
      </c>
      <c r="I35" s="37">
        <v>5.26</v>
      </c>
      <c r="J35" s="38">
        <v>6.17</v>
      </c>
      <c r="K35" s="22"/>
      <c r="L35" s="22"/>
      <c r="M35" s="22"/>
      <c r="N35" s="22"/>
      <c r="O35" s="22"/>
      <c r="P35" s="22"/>
    </row>
    <row r="36" spans="1:16" ht="39" customHeight="1" x14ac:dyDescent="0.15">
      <c r="A36" s="22"/>
      <c r="B36" s="35"/>
      <c r="C36" s="1237" t="s">
        <v>577</v>
      </c>
      <c r="D36" s="1238"/>
      <c r="E36" s="1239"/>
      <c r="F36" s="36">
        <v>3.91</v>
      </c>
      <c r="G36" s="37">
        <v>4.32</v>
      </c>
      <c r="H36" s="37">
        <v>4.75</v>
      </c>
      <c r="I36" s="37">
        <v>5.16</v>
      </c>
      <c r="J36" s="38">
        <v>5.18</v>
      </c>
      <c r="K36" s="22"/>
      <c r="L36" s="22"/>
      <c r="M36" s="22"/>
      <c r="N36" s="22"/>
      <c r="O36" s="22"/>
      <c r="P36" s="22"/>
    </row>
    <row r="37" spans="1:16" ht="39" customHeight="1" x14ac:dyDescent="0.15">
      <c r="A37" s="22"/>
      <c r="B37" s="35"/>
      <c r="C37" s="1237" t="s">
        <v>578</v>
      </c>
      <c r="D37" s="1238"/>
      <c r="E37" s="1239"/>
      <c r="F37" s="36">
        <v>2.79</v>
      </c>
      <c r="G37" s="37">
        <v>1.18</v>
      </c>
      <c r="H37" s="37">
        <v>0.86</v>
      </c>
      <c r="I37" s="37">
        <v>1.57</v>
      </c>
      <c r="J37" s="38">
        <v>0.89</v>
      </c>
      <c r="K37" s="22"/>
      <c r="L37" s="22"/>
      <c r="M37" s="22"/>
      <c r="N37" s="22"/>
      <c r="O37" s="22"/>
      <c r="P37" s="22"/>
    </row>
    <row r="38" spans="1:16" ht="39" customHeight="1" x14ac:dyDescent="0.15">
      <c r="A38" s="22"/>
      <c r="B38" s="35"/>
      <c r="C38" s="1237" t="s">
        <v>579</v>
      </c>
      <c r="D38" s="1238"/>
      <c r="E38" s="1239"/>
      <c r="F38" s="36">
        <v>1.05</v>
      </c>
      <c r="G38" s="37">
        <v>0.44</v>
      </c>
      <c r="H38" s="37">
        <v>0.62</v>
      </c>
      <c r="I38" s="37">
        <v>0.8</v>
      </c>
      <c r="J38" s="38">
        <v>0.86</v>
      </c>
      <c r="K38" s="22"/>
      <c r="L38" s="22"/>
      <c r="M38" s="22"/>
      <c r="N38" s="22"/>
      <c r="O38" s="22"/>
      <c r="P38" s="22"/>
    </row>
    <row r="39" spans="1:16" ht="39" customHeight="1" x14ac:dyDescent="0.15">
      <c r="A39" s="22"/>
      <c r="B39" s="35"/>
      <c r="C39" s="1237" t="s">
        <v>580</v>
      </c>
      <c r="D39" s="1238"/>
      <c r="E39" s="1239"/>
      <c r="F39" s="36">
        <v>0.33</v>
      </c>
      <c r="G39" s="37">
        <v>0.4</v>
      </c>
      <c r="H39" s="37">
        <v>0.56999999999999995</v>
      </c>
      <c r="I39" s="37">
        <v>0.73</v>
      </c>
      <c r="J39" s="38">
        <v>0.85</v>
      </c>
      <c r="K39" s="22"/>
      <c r="L39" s="22"/>
      <c r="M39" s="22"/>
      <c r="N39" s="22"/>
      <c r="O39" s="22"/>
      <c r="P39" s="22"/>
    </row>
    <row r="40" spans="1:16" ht="39" customHeight="1" x14ac:dyDescent="0.15">
      <c r="A40" s="22"/>
      <c r="B40" s="35"/>
      <c r="C40" s="1237" t="s">
        <v>581</v>
      </c>
      <c r="D40" s="1238"/>
      <c r="E40" s="1239"/>
      <c r="F40" s="36">
        <v>7.0000000000000007E-2</v>
      </c>
      <c r="G40" s="37">
        <v>0.02</v>
      </c>
      <c r="H40" s="37">
        <v>0.01</v>
      </c>
      <c r="I40" s="37">
        <v>0.01</v>
      </c>
      <c r="J40" s="38">
        <v>0.11</v>
      </c>
      <c r="K40" s="22"/>
      <c r="L40" s="22"/>
      <c r="M40" s="22"/>
      <c r="N40" s="22"/>
      <c r="O40" s="22"/>
      <c r="P40" s="22"/>
    </row>
    <row r="41" spans="1:16" ht="39" customHeight="1" x14ac:dyDescent="0.15">
      <c r="A41" s="22"/>
      <c r="B41" s="35"/>
      <c r="C41" s="1237" t="s">
        <v>582</v>
      </c>
      <c r="D41" s="1238"/>
      <c r="E41" s="1239"/>
      <c r="F41" s="36">
        <v>1.32</v>
      </c>
      <c r="G41" s="37">
        <v>0</v>
      </c>
      <c r="H41" s="37">
        <v>7.0000000000000007E-2</v>
      </c>
      <c r="I41" s="37">
        <v>0</v>
      </c>
      <c r="J41" s="38">
        <v>0.09</v>
      </c>
      <c r="K41" s="22"/>
      <c r="L41" s="22"/>
      <c r="M41" s="22"/>
      <c r="N41" s="22"/>
      <c r="O41" s="22"/>
      <c r="P41" s="22"/>
    </row>
    <row r="42" spans="1:16" ht="39" customHeight="1" x14ac:dyDescent="0.15">
      <c r="A42" s="22"/>
      <c r="B42" s="39"/>
      <c r="C42" s="1237" t="s">
        <v>583</v>
      </c>
      <c r="D42" s="1238"/>
      <c r="E42" s="1239"/>
      <c r="F42" s="36" t="s">
        <v>525</v>
      </c>
      <c r="G42" s="37" t="s">
        <v>525</v>
      </c>
      <c r="H42" s="37" t="s">
        <v>525</v>
      </c>
      <c r="I42" s="37" t="s">
        <v>525</v>
      </c>
      <c r="J42" s="38" t="s">
        <v>525</v>
      </c>
      <c r="K42" s="22"/>
      <c r="L42" s="22"/>
      <c r="M42" s="22"/>
      <c r="N42" s="22"/>
      <c r="O42" s="22"/>
      <c r="P42" s="22"/>
    </row>
    <row r="43" spans="1:16" ht="39" customHeight="1" thickBot="1" x14ac:dyDescent="0.2">
      <c r="A43" s="22"/>
      <c r="B43" s="40"/>
      <c r="C43" s="1240" t="s">
        <v>584</v>
      </c>
      <c r="D43" s="1241"/>
      <c r="E43" s="1242"/>
      <c r="F43" s="41">
        <v>0.73</v>
      </c>
      <c r="G43" s="42">
        <v>0.23</v>
      </c>
      <c r="H43" s="42">
        <v>0.24</v>
      </c>
      <c r="I43" s="42">
        <v>0.3</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mMRKO2slU5MlPC1l4tiG0Jr1kuhw6Z/fsLZXhaO9TGha2BBlZK8xgiQ7Rbqf45uXko+Ob3vH7WWOtMf13J9g==" saltValue="6ZZLuzb/R2qDmM7Rp1TP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zoomScale="80" zoomScaleNormal="80" zoomScaleSheetLayoutView="55" workbookViewId="0">
      <selection activeCell="W30" sqref="W30:AG3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2158</v>
      </c>
      <c r="L45" s="60">
        <v>2169</v>
      </c>
      <c r="M45" s="60">
        <v>2078</v>
      </c>
      <c r="N45" s="60">
        <v>2052</v>
      </c>
      <c r="O45" s="61">
        <v>2008</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525</v>
      </c>
      <c r="L46" s="64" t="s">
        <v>525</v>
      </c>
      <c r="M46" s="64" t="s">
        <v>525</v>
      </c>
      <c r="N46" s="64" t="s">
        <v>525</v>
      </c>
      <c r="O46" s="65" t="s">
        <v>525</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525</v>
      </c>
      <c r="L47" s="64" t="s">
        <v>525</v>
      </c>
      <c r="M47" s="64" t="s">
        <v>525</v>
      </c>
      <c r="N47" s="64" t="s">
        <v>525</v>
      </c>
      <c r="O47" s="65" t="s">
        <v>525</v>
      </c>
      <c r="P47" s="48"/>
      <c r="Q47" s="48"/>
      <c r="R47" s="48"/>
      <c r="S47" s="48"/>
      <c r="T47" s="48"/>
      <c r="U47" s="48"/>
    </row>
    <row r="48" spans="1:21" ht="30.75" customHeight="1" x14ac:dyDescent="0.15">
      <c r="A48" s="48"/>
      <c r="B48" s="1265"/>
      <c r="C48" s="1266"/>
      <c r="D48" s="62"/>
      <c r="E48" s="1247" t="s">
        <v>15</v>
      </c>
      <c r="F48" s="1247"/>
      <c r="G48" s="1247"/>
      <c r="H48" s="1247"/>
      <c r="I48" s="1247"/>
      <c r="J48" s="1248"/>
      <c r="K48" s="63">
        <v>494</v>
      </c>
      <c r="L48" s="64">
        <v>495</v>
      </c>
      <c r="M48" s="64">
        <v>428</v>
      </c>
      <c r="N48" s="64">
        <v>441</v>
      </c>
      <c r="O48" s="65">
        <v>476</v>
      </c>
      <c r="P48" s="48"/>
      <c r="Q48" s="48"/>
      <c r="R48" s="48"/>
      <c r="S48" s="48"/>
      <c r="T48" s="48"/>
      <c r="U48" s="48"/>
    </row>
    <row r="49" spans="1:21" ht="30.75" customHeight="1" x14ac:dyDescent="0.15">
      <c r="A49" s="48"/>
      <c r="B49" s="1265"/>
      <c r="C49" s="1266"/>
      <c r="D49" s="62"/>
      <c r="E49" s="1247" t="s">
        <v>16</v>
      </c>
      <c r="F49" s="1247"/>
      <c r="G49" s="1247"/>
      <c r="H49" s="1247"/>
      <c r="I49" s="1247"/>
      <c r="J49" s="1248"/>
      <c r="K49" s="63">
        <v>265</v>
      </c>
      <c r="L49" s="64">
        <v>265</v>
      </c>
      <c r="M49" s="64">
        <v>265</v>
      </c>
      <c r="N49" s="64">
        <v>265</v>
      </c>
      <c r="O49" s="65">
        <v>198</v>
      </c>
      <c r="P49" s="48"/>
      <c r="Q49" s="48"/>
      <c r="R49" s="48"/>
      <c r="S49" s="48"/>
      <c r="T49" s="48"/>
      <c r="U49" s="48"/>
    </row>
    <row r="50" spans="1:21" ht="30.75" customHeight="1" x14ac:dyDescent="0.15">
      <c r="A50" s="48"/>
      <c r="B50" s="1265"/>
      <c r="C50" s="1266"/>
      <c r="D50" s="62"/>
      <c r="E50" s="1247" t="s">
        <v>17</v>
      </c>
      <c r="F50" s="1247"/>
      <c r="G50" s="1247"/>
      <c r="H50" s="1247"/>
      <c r="I50" s="1247"/>
      <c r="J50" s="1248"/>
      <c r="K50" s="63">
        <v>119</v>
      </c>
      <c r="L50" s="64">
        <v>103</v>
      </c>
      <c r="M50" s="64">
        <v>77</v>
      </c>
      <c r="N50" s="64">
        <v>67</v>
      </c>
      <c r="O50" s="65">
        <v>56</v>
      </c>
      <c r="P50" s="48"/>
      <c r="Q50" s="48"/>
      <c r="R50" s="48"/>
      <c r="S50" s="48"/>
      <c r="T50" s="48"/>
      <c r="U50" s="48"/>
    </row>
    <row r="51" spans="1:21" ht="30.75" customHeight="1" x14ac:dyDescent="0.15">
      <c r="A51" s="48"/>
      <c r="B51" s="1267"/>
      <c r="C51" s="1268"/>
      <c r="D51" s="66"/>
      <c r="E51" s="1247" t="s">
        <v>18</v>
      </c>
      <c r="F51" s="1247"/>
      <c r="G51" s="1247"/>
      <c r="H51" s="1247"/>
      <c r="I51" s="1247"/>
      <c r="J51" s="1248"/>
      <c r="K51" s="63">
        <v>0</v>
      </c>
      <c r="L51" s="64">
        <v>0</v>
      </c>
      <c r="M51" s="64">
        <v>0</v>
      </c>
      <c r="N51" s="64">
        <v>0</v>
      </c>
      <c r="O51" s="65">
        <v>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2077</v>
      </c>
      <c r="L52" s="64">
        <v>2050</v>
      </c>
      <c r="M52" s="64">
        <v>1973</v>
      </c>
      <c r="N52" s="64">
        <v>1891</v>
      </c>
      <c r="O52" s="65">
        <v>1792</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959</v>
      </c>
      <c r="L53" s="69">
        <v>982</v>
      </c>
      <c r="M53" s="69">
        <v>875</v>
      </c>
      <c r="N53" s="69">
        <v>934</v>
      </c>
      <c r="O53" s="70">
        <v>946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605</v>
      </c>
      <c r="L57" s="83" t="s">
        <v>606</v>
      </c>
      <c r="M57" s="83" t="s">
        <v>606</v>
      </c>
      <c r="N57" s="83" t="s">
        <v>606</v>
      </c>
      <c r="O57" s="84" t="s">
        <v>607</v>
      </c>
    </row>
    <row r="58" spans="1:21" ht="31.5" customHeight="1" thickBot="1" x14ac:dyDescent="0.2">
      <c r="B58" s="1255"/>
      <c r="C58" s="1256"/>
      <c r="D58" s="1260" t="s">
        <v>27</v>
      </c>
      <c r="E58" s="1261"/>
      <c r="F58" s="1261"/>
      <c r="G58" s="1261"/>
      <c r="H58" s="1261"/>
      <c r="I58" s="1261"/>
      <c r="J58" s="1262"/>
      <c r="K58" s="85" t="s">
        <v>606</v>
      </c>
      <c r="L58" s="86" t="s">
        <v>607</v>
      </c>
      <c r="M58" s="86" t="s">
        <v>607</v>
      </c>
      <c r="N58" s="86" t="s">
        <v>606</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7FKwS0xdZbvYO+UtD7s5gmIMPi98YOw3Gwxa3wXnTB96UJUIQKLh1aqXIeKNLdRW2yjdH8AiJasp9NLvB+q6Q==" saltValue="y6yg3clVUnnFhysUcy1h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A31" zoomScale="80" zoomScaleNormal="80" zoomScaleSheetLayoutView="100" workbookViewId="0">
      <selection activeCell="W30" sqref="W30:AG3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3" t="s">
        <v>30</v>
      </c>
      <c r="C41" s="1284"/>
      <c r="D41" s="101"/>
      <c r="E41" s="1285" t="s">
        <v>31</v>
      </c>
      <c r="F41" s="1285"/>
      <c r="G41" s="1285"/>
      <c r="H41" s="1286"/>
      <c r="I41" s="102">
        <v>18893</v>
      </c>
      <c r="J41" s="103">
        <v>20049</v>
      </c>
      <c r="K41" s="103">
        <v>20108</v>
      </c>
      <c r="L41" s="103">
        <v>20228</v>
      </c>
      <c r="M41" s="104">
        <v>19953</v>
      </c>
    </row>
    <row r="42" spans="2:13" ht="27.75" customHeight="1" x14ac:dyDescent="0.15">
      <c r="B42" s="1273"/>
      <c r="C42" s="1274"/>
      <c r="D42" s="105"/>
      <c r="E42" s="1277" t="s">
        <v>32</v>
      </c>
      <c r="F42" s="1277"/>
      <c r="G42" s="1277"/>
      <c r="H42" s="1278"/>
      <c r="I42" s="106">
        <v>458</v>
      </c>
      <c r="J42" s="107">
        <v>384</v>
      </c>
      <c r="K42" s="107">
        <v>308</v>
      </c>
      <c r="L42" s="107">
        <v>242</v>
      </c>
      <c r="M42" s="108">
        <v>186</v>
      </c>
    </row>
    <row r="43" spans="2:13" ht="27.75" customHeight="1" x14ac:dyDescent="0.15">
      <c r="B43" s="1273"/>
      <c r="C43" s="1274"/>
      <c r="D43" s="105"/>
      <c r="E43" s="1277" t="s">
        <v>33</v>
      </c>
      <c r="F43" s="1277"/>
      <c r="G43" s="1277"/>
      <c r="H43" s="1278"/>
      <c r="I43" s="106">
        <v>5130</v>
      </c>
      <c r="J43" s="107">
        <v>4959</v>
      </c>
      <c r="K43" s="107">
        <v>4930</v>
      </c>
      <c r="L43" s="107">
        <v>4927</v>
      </c>
      <c r="M43" s="108">
        <v>4702</v>
      </c>
    </row>
    <row r="44" spans="2:13" ht="27.75" customHeight="1" x14ac:dyDescent="0.15">
      <c r="B44" s="1273"/>
      <c r="C44" s="1274"/>
      <c r="D44" s="105"/>
      <c r="E44" s="1277" t="s">
        <v>34</v>
      </c>
      <c r="F44" s="1277"/>
      <c r="G44" s="1277"/>
      <c r="H44" s="1278"/>
      <c r="I44" s="106">
        <v>1001</v>
      </c>
      <c r="J44" s="107">
        <v>747</v>
      </c>
      <c r="K44" s="107">
        <v>490</v>
      </c>
      <c r="L44" s="107">
        <v>415</v>
      </c>
      <c r="M44" s="108">
        <v>631</v>
      </c>
    </row>
    <row r="45" spans="2:13" ht="27.75" customHeight="1" x14ac:dyDescent="0.15">
      <c r="B45" s="1273"/>
      <c r="C45" s="1274"/>
      <c r="D45" s="105"/>
      <c r="E45" s="1277" t="s">
        <v>35</v>
      </c>
      <c r="F45" s="1277"/>
      <c r="G45" s="1277"/>
      <c r="H45" s="1278"/>
      <c r="I45" s="106">
        <v>3537</v>
      </c>
      <c r="J45" s="107">
        <v>3367</v>
      </c>
      <c r="K45" s="107">
        <v>3412</v>
      </c>
      <c r="L45" s="107">
        <v>3356</v>
      </c>
      <c r="M45" s="108">
        <v>3141</v>
      </c>
    </row>
    <row r="46" spans="2:13" ht="27.75" customHeight="1" x14ac:dyDescent="0.15">
      <c r="B46" s="1273"/>
      <c r="C46" s="1274"/>
      <c r="D46" s="109"/>
      <c r="E46" s="1277" t="s">
        <v>36</v>
      </c>
      <c r="F46" s="1277"/>
      <c r="G46" s="1277"/>
      <c r="H46" s="1278"/>
      <c r="I46" s="106">
        <v>7</v>
      </c>
      <c r="J46" s="107">
        <v>6</v>
      </c>
      <c r="K46" s="107">
        <v>14</v>
      </c>
      <c r="L46" s="107">
        <v>52</v>
      </c>
      <c r="M46" s="108">
        <v>8</v>
      </c>
    </row>
    <row r="47" spans="2:13" ht="27.75" customHeight="1" x14ac:dyDescent="0.15">
      <c r="B47" s="1273"/>
      <c r="C47" s="1274"/>
      <c r="D47" s="110"/>
      <c r="E47" s="1287" t="s">
        <v>37</v>
      </c>
      <c r="F47" s="1288"/>
      <c r="G47" s="1288"/>
      <c r="H47" s="1289"/>
      <c r="I47" s="106" t="s">
        <v>525</v>
      </c>
      <c r="J47" s="107" t="s">
        <v>525</v>
      </c>
      <c r="K47" s="107" t="s">
        <v>525</v>
      </c>
      <c r="L47" s="107" t="s">
        <v>525</v>
      </c>
      <c r="M47" s="108" t="s">
        <v>525</v>
      </c>
    </row>
    <row r="48" spans="2:13" ht="27.75" customHeight="1" x14ac:dyDescent="0.15">
      <c r="B48" s="1273"/>
      <c r="C48" s="1274"/>
      <c r="D48" s="105"/>
      <c r="E48" s="1277" t="s">
        <v>38</v>
      </c>
      <c r="F48" s="1277"/>
      <c r="G48" s="1277"/>
      <c r="H48" s="1278"/>
      <c r="I48" s="106" t="s">
        <v>525</v>
      </c>
      <c r="J48" s="107" t="s">
        <v>525</v>
      </c>
      <c r="K48" s="107" t="s">
        <v>525</v>
      </c>
      <c r="L48" s="107" t="s">
        <v>525</v>
      </c>
      <c r="M48" s="108" t="s">
        <v>525</v>
      </c>
    </row>
    <row r="49" spans="2:13" ht="27.75" customHeight="1" x14ac:dyDescent="0.15">
      <c r="B49" s="1275"/>
      <c r="C49" s="1276"/>
      <c r="D49" s="105"/>
      <c r="E49" s="1277" t="s">
        <v>39</v>
      </c>
      <c r="F49" s="1277"/>
      <c r="G49" s="1277"/>
      <c r="H49" s="1278"/>
      <c r="I49" s="106" t="s">
        <v>525</v>
      </c>
      <c r="J49" s="107" t="s">
        <v>525</v>
      </c>
      <c r="K49" s="107" t="s">
        <v>525</v>
      </c>
      <c r="L49" s="107" t="s">
        <v>525</v>
      </c>
      <c r="M49" s="108" t="s">
        <v>525</v>
      </c>
    </row>
    <row r="50" spans="2:13" ht="27.75" customHeight="1" x14ac:dyDescent="0.15">
      <c r="B50" s="1271" t="s">
        <v>40</v>
      </c>
      <c r="C50" s="1272"/>
      <c r="D50" s="111"/>
      <c r="E50" s="1277" t="s">
        <v>41</v>
      </c>
      <c r="F50" s="1277"/>
      <c r="G50" s="1277"/>
      <c r="H50" s="1278"/>
      <c r="I50" s="106">
        <v>4105</v>
      </c>
      <c r="J50" s="107">
        <v>4333</v>
      </c>
      <c r="K50" s="107">
        <v>4514</v>
      </c>
      <c r="L50" s="107">
        <v>4719</v>
      </c>
      <c r="M50" s="108">
        <v>4462</v>
      </c>
    </row>
    <row r="51" spans="2:13" ht="27.75" customHeight="1" x14ac:dyDescent="0.15">
      <c r="B51" s="1273"/>
      <c r="C51" s="1274"/>
      <c r="D51" s="105"/>
      <c r="E51" s="1277" t="s">
        <v>42</v>
      </c>
      <c r="F51" s="1277"/>
      <c r="G51" s="1277"/>
      <c r="H51" s="1278"/>
      <c r="I51" s="106">
        <v>1059</v>
      </c>
      <c r="J51" s="107">
        <v>1201</v>
      </c>
      <c r="K51" s="107">
        <v>1260</v>
      </c>
      <c r="L51" s="107">
        <v>1185</v>
      </c>
      <c r="M51" s="108">
        <v>1033</v>
      </c>
    </row>
    <row r="52" spans="2:13" ht="27.75" customHeight="1" x14ac:dyDescent="0.15">
      <c r="B52" s="1275"/>
      <c r="C52" s="1276"/>
      <c r="D52" s="105"/>
      <c r="E52" s="1277" t="s">
        <v>43</v>
      </c>
      <c r="F52" s="1277"/>
      <c r="G52" s="1277"/>
      <c r="H52" s="1278"/>
      <c r="I52" s="106">
        <v>17001</v>
      </c>
      <c r="J52" s="107">
        <v>17679</v>
      </c>
      <c r="K52" s="107">
        <v>17312</v>
      </c>
      <c r="L52" s="107">
        <v>17395</v>
      </c>
      <c r="M52" s="108">
        <v>17278</v>
      </c>
    </row>
    <row r="53" spans="2:13" ht="27.75" customHeight="1" thickBot="1" x14ac:dyDescent="0.2">
      <c r="B53" s="1279" t="s">
        <v>44</v>
      </c>
      <c r="C53" s="1280"/>
      <c r="D53" s="112"/>
      <c r="E53" s="1281" t="s">
        <v>45</v>
      </c>
      <c r="F53" s="1281"/>
      <c r="G53" s="1281"/>
      <c r="H53" s="1282"/>
      <c r="I53" s="113">
        <v>6862</v>
      </c>
      <c r="J53" s="114">
        <v>6300</v>
      </c>
      <c r="K53" s="114">
        <v>6176</v>
      </c>
      <c r="L53" s="114">
        <v>5920</v>
      </c>
      <c r="M53" s="115">
        <v>5848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wGlaBmL7PsGsBpBiV2lGNT16cEK8R7Wgm2Qp2xQG/2/N8rykNP0jGdgVpIZ3kplfKzBtscBOxZVOJgyJvhV1Q==" saltValue="y4xF4S7BOJTUYev4PebX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W30" sqref="W30:AG3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8" t="s">
        <v>48</v>
      </c>
      <c r="D55" s="1298"/>
      <c r="E55" s="1299"/>
      <c r="F55" s="127">
        <v>1343</v>
      </c>
      <c r="G55" s="127">
        <v>1436</v>
      </c>
      <c r="H55" s="128">
        <v>1069</v>
      </c>
    </row>
    <row r="56" spans="2:8" ht="52.5" customHeight="1" x14ac:dyDescent="0.15">
      <c r="B56" s="129"/>
      <c r="C56" s="1300" t="s">
        <v>49</v>
      </c>
      <c r="D56" s="1300"/>
      <c r="E56" s="1301"/>
      <c r="F56" s="130">
        <v>701</v>
      </c>
      <c r="G56" s="130">
        <v>704</v>
      </c>
      <c r="H56" s="131">
        <v>749</v>
      </c>
    </row>
    <row r="57" spans="2:8" ht="53.25" customHeight="1" x14ac:dyDescent="0.15">
      <c r="B57" s="129"/>
      <c r="C57" s="1302" t="s">
        <v>50</v>
      </c>
      <c r="D57" s="1302"/>
      <c r="E57" s="1303"/>
      <c r="F57" s="132">
        <v>4843</v>
      </c>
      <c r="G57" s="132">
        <v>5034</v>
      </c>
      <c r="H57" s="133">
        <v>4674</v>
      </c>
    </row>
    <row r="58" spans="2:8" ht="45.75" customHeight="1" x14ac:dyDescent="0.15">
      <c r="B58" s="134"/>
      <c r="C58" s="1290" t="s">
        <v>590</v>
      </c>
      <c r="D58" s="1291"/>
      <c r="E58" s="1292"/>
      <c r="F58" s="135">
        <v>1565</v>
      </c>
      <c r="G58" s="135">
        <v>1566</v>
      </c>
      <c r="H58" s="136">
        <v>1170</v>
      </c>
    </row>
    <row r="59" spans="2:8" ht="45.75" customHeight="1" x14ac:dyDescent="0.15">
      <c r="B59" s="134"/>
      <c r="C59" s="1290" t="s">
        <v>591</v>
      </c>
      <c r="D59" s="1291"/>
      <c r="E59" s="1292"/>
      <c r="F59" s="135">
        <v>528</v>
      </c>
      <c r="G59" s="135">
        <v>642</v>
      </c>
      <c r="H59" s="136">
        <v>605</v>
      </c>
    </row>
    <row r="60" spans="2:8" ht="45.75" customHeight="1" x14ac:dyDescent="0.15">
      <c r="B60" s="134"/>
      <c r="C60" s="1290" t="s">
        <v>592</v>
      </c>
      <c r="D60" s="1291"/>
      <c r="E60" s="1292"/>
      <c r="F60" s="135">
        <v>432</v>
      </c>
      <c r="G60" s="135">
        <v>547</v>
      </c>
      <c r="H60" s="136">
        <v>431</v>
      </c>
    </row>
    <row r="61" spans="2:8" ht="45.75" customHeight="1" x14ac:dyDescent="0.15">
      <c r="B61" s="134"/>
      <c r="C61" s="1290" t="s">
        <v>593</v>
      </c>
      <c r="D61" s="1291"/>
      <c r="E61" s="1292"/>
      <c r="F61" s="135">
        <v>362</v>
      </c>
      <c r="G61" s="135">
        <v>319</v>
      </c>
      <c r="H61" s="136">
        <v>284</v>
      </c>
    </row>
    <row r="62" spans="2:8" ht="45.75" customHeight="1" thickBot="1" x14ac:dyDescent="0.2">
      <c r="B62" s="137"/>
      <c r="C62" s="1293" t="s">
        <v>594</v>
      </c>
      <c r="D62" s="1294"/>
      <c r="E62" s="1295"/>
      <c r="F62" s="138">
        <v>0</v>
      </c>
      <c r="G62" s="138">
        <v>14</v>
      </c>
      <c r="H62" s="139">
        <v>241</v>
      </c>
    </row>
    <row r="63" spans="2:8" ht="52.5" customHeight="1" thickBot="1" x14ac:dyDescent="0.2">
      <c r="B63" s="140"/>
      <c r="C63" s="1296" t="s">
        <v>51</v>
      </c>
      <c r="D63" s="1296"/>
      <c r="E63" s="1297"/>
      <c r="F63" s="141">
        <v>6887</v>
      </c>
      <c r="G63" s="141">
        <v>7173</v>
      </c>
      <c r="H63" s="142">
        <v>6492</v>
      </c>
    </row>
    <row r="64" spans="2:8" ht="15" customHeight="1" x14ac:dyDescent="0.15"/>
    <row r="65" ht="0" hidden="1" customHeight="1" x14ac:dyDescent="0.15"/>
    <row r="66" ht="0" hidden="1" customHeight="1" x14ac:dyDescent="0.15"/>
  </sheetData>
  <sheetProtection algorithmName="SHA-512" hashValue="GnhfIZQP3CYsOSk22yidBycDtAlCpsrDc7imYh8PuWYjXVN5hXJ8h6589T3MORRoDRPzSlAhptJo3YlKmqidVw==" saltValue="qwHKcy6oO39Y5SwTHBI8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tabSelected="1" view="pageBreakPreview" zoomScale="60" zoomScaleNormal="100" workbookViewId="0">
      <selection activeCell="W30" sqref="W30:AG3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619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567</v>
      </c>
      <c r="BQ50" s="1309"/>
      <c r="BR50" s="1309"/>
      <c r="BS50" s="1309"/>
      <c r="BT50" s="1309"/>
      <c r="BU50" s="1309"/>
      <c r="BV50" s="1309"/>
      <c r="BW50" s="1309"/>
      <c r="BX50" s="1309" t="s">
        <v>568</v>
      </c>
      <c r="BY50" s="1309"/>
      <c r="BZ50" s="1309"/>
      <c r="CA50" s="1309"/>
      <c r="CB50" s="1309"/>
      <c r="CC50" s="1309"/>
      <c r="CD50" s="1309"/>
      <c r="CE50" s="1309"/>
      <c r="CF50" s="1309" t="s">
        <v>569</v>
      </c>
      <c r="CG50" s="1309"/>
      <c r="CH50" s="1309"/>
      <c r="CI50" s="1309"/>
      <c r="CJ50" s="1309"/>
      <c r="CK50" s="1309"/>
      <c r="CL50" s="1309"/>
      <c r="CM50" s="1309"/>
      <c r="CN50" s="1309" t="s">
        <v>570</v>
      </c>
      <c r="CO50" s="1309"/>
      <c r="CP50" s="1309"/>
      <c r="CQ50" s="1309"/>
      <c r="CR50" s="1309"/>
      <c r="CS50" s="1309"/>
      <c r="CT50" s="1309"/>
      <c r="CU50" s="1309"/>
      <c r="CV50" s="1309" t="s">
        <v>571</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621</v>
      </c>
      <c r="AO51" s="1307"/>
      <c r="AP51" s="1307"/>
      <c r="AQ51" s="1307"/>
      <c r="AR51" s="1307"/>
      <c r="AS51" s="1307"/>
      <c r="AT51" s="1307"/>
      <c r="AU51" s="1307"/>
      <c r="AV51" s="1307"/>
      <c r="AW51" s="1307"/>
      <c r="AX51" s="1307"/>
      <c r="AY51" s="1307"/>
      <c r="AZ51" s="1307"/>
      <c r="BA51" s="1307"/>
      <c r="BB51" s="1307" t="s">
        <v>622</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v>81.599999999999994</v>
      </c>
      <c r="CG51" s="1304"/>
      <c r="CH51" s="1304"/>
      <c r="CI51" s="1304"/>
      <c r="CJ51" s="1304"/>
      <c r="CK51" s="1304"/>
      <c r="CL51" s="1304"/>
      <c r="CM51" s="1304"/>
      <c r="CN51" s="1304">
        <v>79.5</v>
      </c>
      <c r="CO51" s="1304"/>
      <c r="CP51" s="1304"/>
      <c r="CQ51" s="1304"/>
      <c r="CR51" s="1304"/>
      <c r="CS51" s="1304"/>
      <c r="CT51" s="1304"/>
      <c r="CU51" s="1304"/>
      <c r="CV51" s="1304">
        <v>79.400000000000006</v>
      </c>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623</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59.8</v>
      </c>
      <c r="CG53" s="1304"/>
      <c r="CH53" s="1304"/>
      <c r="CI53" s="1304"/>
      <c r="CJ53" s="1304"/>
      <c r="CK53" s="1304"/>
      <c r="CL53" s="1304"/>
      <c r="CM53" s="1304"/>
      <c r="CN53" s="1304">
        <v>60.3</v>
      </c>
      <c r="CO53" s="1304"/>
      <c r="CP53" s="1304"/>
      <c r="CQ53" s="1304"/>
      <c r="CR53" s="1304"/>
      <c r="CS53" s="1304"/>
      <c r="CT53" s="1304"/>
      <c r="CU53" s="1304"/>
      <c r="CV53" s="1304">
        <v>60.7</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624</v>
      </c>
      <c r="AO55" s="1309"/>
      <c r="AP55" s="1309"/>
      <c r="AQ55" s="1309"/>
      <c r="AR55" s="1309"/>
      <c r="AS55" s="1309"/>
      <c r="AT55" s="1309"/>
      <c r="AU55" s="1309"/>
      <c r="AV55" s="1309"/>
      <c r="AW55" s="1309"/>
      <c r="AX55" s="1309"/>
      <c r="AY55" s="1309"/>
      <c r="AZ55" s="1309"/>
      <c r="BA55" s="1309"/>
      <c r="BB55" s="1307" t="s">
        <v>622</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54.6</v>
      </c>
      <c r="CG55" s="1304"/>
      <c r="CH55" s="1304"/>
      <c r="CI55" s="1304"/>
      <c r="CJ55" s="1304"/>
      <c r="CK55" s="1304"/>
      <c r="CL55" s="1304"/>
      <c r="CM55" s="1304"/>
      <c r="CN55" s="1304">
        <v>53.2</v>
      </c>
      <c r="CO55" s="1304"/>
      <c r="CP55" s="1304"/>
      <c r="CQ55" s="1304"/>
      <c r="CR55" s="1304"/>
      <c r="CS55" s="1304"/>
      <c r="CT55" s="1304"/>
      <c r="CU55" s="1304"/>
      <c r="CV55" s="1304">
        <v>47.9</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623</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58.3</v>
      </c>
      <c r="CG57" s="1304"/>
      <c r="CH57" s="1304"/>
      <c r="CI57" s="1304"/>
      <c r="CJ57" s="1304"/>
      <c r="CK57" s="1304"/>
      <c r="CL57" s="1304"/>
      <c r="CM57" s="1304"/>
      <c r="CN57" s="1304">
        <v>59.6</v>
      </c>
      <c r="CO57" s="1304"/>
      <c r="CP57" s="1304"/>
      <c r="CQ57" s="1304"/>
      <c r="CR57" s="1304"/>
      <c r="CS57" s="1304"/>
      <c r="CT57" s="1304"/>
      <c r="CU57" s="1304"/>
      <c r="CV57" s="1304">
        <v>60.5</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567</v>
      </c>
      <c r="BQ72" s="1309"/>
      <c r="BR72" s="1309"/>
      <c r="BS72" s="1309"/>
      <c r="BT72" s="1309"/>
      <c r="BU72" s="1309"/>
      <c r="BV72" s="1309"/>
      <c r="BW72" s="1309"/>
      <c r="BX72" s="1309" t="s">
        <v>568</v>
      </c>
      <c r="BY72" s="1309"/>
      <c r="BZ72" s="1309"/>
      <c r="CA72" s="1309"/>
      <c r="CB72" s="1309"/>
      <c r="CC72" s="1309"/>
      <c r="CD72" s="1309"/>
      <c r="CE72" s="1309"/>
      <c r="CF72" s="1309" t="s">
        <v>569</v>
      </c>
      <c r="CG72" s="1309"/>
      <c r="CH72" s="1309"/>
      <c r="CI72" s="1309"/>
      <c r="CJ72" s="1309"/>
      <c r="CK72" s="1309"/>
      <c r="CL72" s="1309"/>
      <c r="CM72" s="1309"/>
      <c r="CN72" s="1309" t="s">
        <v>570</v>
      </c>
      <c r="CO72" s="1309"/>
      <c r="CP72" s="1309"/>
      <c r="CQ72" s="1309"/>
      <c r="CR72" s="1309"/>
      <c r="CS72" s="1309"/>
      <c r="CT72" s="1309"/>
      <c r="CU72" s="1309"/>
      <c r="CV72" s="1309" t="s">
        <v>571</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621</v>
      </c>
      <c r="AO73" s="1307"/>
      <c r="AP73" s="1307"/>
      <c r="AQ73" s="1307"/>
      <c r="AR73" s="1307"/>
      <c r="AS73" s="1307"/>
      <c r="AT73" s="1307"/>
      <c r="AU73" s="1307"/>
      <c r="AV73" s="1307"/>
      <c r="AW73" s="1307"/>
      <c r="AX73" s="1307"/>
      <c r="AY73" s="1307"/>
      <c r="AZ73" s="1307"/>
      <c r="BA73" s="1307"/>
      <c r="BB73" s="1307" t="s">
        <v>622</v>
      </c>
      <c r="BC73" s="1307"/>
      <c r="BD73" s="1307"/>
      <c r="BE73" s="1307"/>
      <c r="BF73" s="1307"/>
      <c r="BG73" s="1307"/>
      <c r="BH73" s="1307"/>
      <c r="BI73" s="1307"/>
      <c r="BJ73" s="1307"/>
      <c r="BK73" s="1307"/>
      <c r="BL73" s="1307"/>
      <c r="BM73" s="1307"/>
      <c r="BN73" s="1307"/>
      <c r="BO73" s="1307"/>
      <c r="BP73" s="1304">
        <v>87.9</v>
      </c>
      <c r="BQ73" s="1304"/>
      <c r="BR73" s="1304"/>
      <c r="BS73" s="1304"/>
      <c r="BT73" s="1304"/>
      <c r="BU73" s="1304"/>
      <c r="BV73" s="1304"/>
      <c r="BW73" s="1304"/>
      <c r="BX73" s="1304">
        <v>80.400000000000006</v>
      </c>
      <c r="BY73" s="1304"/>
      <c r="BZ73" s="1304"/>
      <c r="CA73" s="1304"/>
      <c r="CB73" s="1304"/>
      <c r="CC73" s="1304"/>
      <c r="CD73" s="1304"/>
      <c r="CE73" s="1304"/>
      <c r="CF73" s="1304">
        <v>81.599999999999994</v>
      </c>
      <c r="CG73" s="1304"/>
      <c r="CH73" s="1304"/>
      <c r="CI73" s="1304"/>
      <c r="CJ73" s="1304"/>
      <c r="CK73" s="1304"/>
      <c r="CL73" s="1304"/>
      <c r="CM73" s="1304"/>
      <c r="CN73" s="1304">
        <v>79.5</v>
      </c>
      <c r="CO73" s="1304"/>
      <c r="CP73" s="1304"/>
      <c r="CQ73" s="1304"/>
      <c r="CR73" s="1304"/>
      <c r="CS73" s="1304"/>
      <c r="CT73" s="1304"/>
      <c r="CU73" s="1304"/>
      <c r="CV73" s="1304">
        <v>79.400000000000006</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627</v>
      </c>
      <c r="BC75" s="1307"/>
      <c r="BD75" s="1307"/>
      <c r="BE75" s="1307"/>
      <c r="BF75" s="1307"/>
      <c r="BG75" s="1307"/>
      <c r="BH75" s="1307"/>
      <c r="BI75" s="1307"/>
      <c r="BJ75" s="1307"/>
      <c r="BK75" s="1307"/>
      <c r="BL75" s="1307"/>
      <c r="BM75" s="1307"/>
      <c r="BN75" s="1307"/>
      <c r="BO75" s="1307"/>
      <c r="BP75" s="1304">
        <v>11.6</v>
      </c>
      <c r="BQ75" s="1304"/>
      <c r="BR75" s="1304"/>
      <c r="BS75" s="1304"/>
      <c r="BT75" s="1304"/>
      <c r="BU75" s="1304"/>
      <c r="BV75" s="1304"/>
      <c r="BW75" s="1304"/>
      <c r="BX75" s="1304">
        <v>12.1</v>
      </c>
      <c r="BY75" s="1304"/>
      <c r="BZ75" s="1304"/>
      <c r="CA75" s="1304"/>
      <c r="CB75" s="1304"/>
      <c r="CC75" s="1304"/>
      <c r="CD75" s="1304"/>
      <c r="CE75" s="1304"/>
      <c r="CF75" s="1304">
        <v>12.1</v>
      </c>
      <c r="CG75" s="1304"/>
      <c r="CH75" s="1304"/>
      <c r="CI75" s="1304"/>
      <c r="CJ75" s="1304"/>
      <c r="CK75" s="1304"/>
      <c r="CL75" s="1304"/>
      <c r="CM75" s="1304"/>
      <c r="CN75" s="1304">
        <v>12.2</v>
      </c>
      <c r="CO75" s="1304"/>
      <c r="CP75" s="1304"/>
      <c r="CQ75" s="1304"/>
      <c r="CR75" s="1304"/>
      <c r="CS75" s="1304"/>
      <c r="CT75" s="1304"/>
      <c r="CU75" s="1304"/>
      <c r="CV75" s="1304">
        <v>12.3</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624</v>
      </c>
      <c r="AO77" s="1309"/>
      <c r="AP77" s="1309"/>
      <c r="AQ77" s="1309"/>
      <c r="AR77" s="1309"/>
      <c r="AS77" s="1309"/>
      <c r="AT77" s="1309"/>
      <c r="AU77" s="1309"/>
      <c r="AV77" s="1309"/>
      <c r="AW77" s="1309"/>
      <c r="AX77" s="1309"/>
      <c r="AY77" s="1309"/>
      <c r="AZ77" s="1309"/>
      <c r="BA77" s="1309"/>
      <c r="BB77" s="1307" t="s">
        <v>622</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58.5</v>
      </c>
      <c r="BY77" s="1304"/>
      <c r="BZ77" s="1304"/>
      <c r="CA77" s="1304"/>
      <c r="CB77" s="1304"/>
      <c r="CC77" s="1304"/>
      <c r="CD77" s="1304"/>
      <c r="CE77" s="1304"/>
      <c r="CF77" s="1304">
        <v>54.6</v>
      </c>
      <c r="CG77" s="1304"/>
      <c r="CH77" s="1304"/>
      <c r="CI77" s="1304"/>
      <c r="CJ77" s="1304"/>
      <c r="CK77" s="1304"/>
      <c r="CL77" s="1304"/>
      <c r="CM77" s="1304"/>
      <c r="CN77" s="1304">
        <v>53.2</v>
      </c>
      <c r="CO77" s="1304"/>
      <c r="CP77" s="1304"/>
      <c r="CQ77" s="1304"/>
      <c r="CR77" s="1304"/>
      <c r="CS77" s="1304"/>
      <c r="CT77" s="1304"/>
      <c r="CU77" s="1304"/>
      <c r="CV77" s="1304">
        <v>47.9</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627</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10.7</v>
      </c>
      <c r="BY79" s="1304"/>
      <c r="BZ79" s="1304"/>
      <c r="CA79" s="1304"/>
      <c r="CB79" s="1304"/>
      <c r="CC79" s="1304"/>
      <c r="CD79" s="1304"/>
      <c r="CE79" s="1304"/>
      <c r="CF79" s="1304">
        <v>10</v>
      </c>
      <c r="CG79" s="1304"/>
      <c r="CH79" s="1304"/>
      <c r="CI79" s="1304"/>
      <c r="CJ79" s="1304"/>
      <c r="CK79" s="1304"/>
      <c r="CL79" s="1304"/>
      <c r="CM79" s="1304"/>
      <c r="CN79" s="1304">
        <v>9.8000000000000007</v>
      </c>
      <c r="CO79" s="1304"/>
      <c r="CP79" s="1304"/>
      <c r="CQ79" s="1304"/>
      <c r="CR79" s="1304"/>
      <c r="CS79" s="1304"/>
      <c r="CT79" s="1304"/>
      <c r="CU79" s="1304"/>
      <c r="CV79" s="1304">
        <v>9.6</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 right="0" top="0.19685039370078741" bottom="0" header="0"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abSelected="1" workbookViewId="0">
      <selection activeCell="W30" sqref="W30:AG3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 right="0" top="0.19685039370078741" bottom="0" header="0"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abSelected="1" workbookViewId="0">
      <selection activeCell="W30" sqref="W30:AG3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 right="0" top="0.19685039370078741" bottom="0" header="0"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101693</v>
      </c>
      <c r="E3" s="161"/>
      <c r="F3" s="162">
        <v>106614</v>
      </c>
      <c r="G3" s="163"/>
      <c r="H3" s="164"/>
    </row>
    <row r="4" spans="1:8" x14ac:dyDescent="0.15">
      <c r="A4" s="165"/>
      <c r="B4" s="166"/>
      <c r="C4" s="167"/>
      <c r="D4" s="168">
        <v>48146</v>
      </c>
      <c r="E4" s="169"/>
      <c r="F4" s="170">
        <v>45545</v>
      </c>
      <c r="G4" s="171"/>
      <c r="H4" s="172"/>
    </row>
    <row r="5" spans="1:8" x14ac:dyDescent="0.15">
      <c r="A5" s="153" t="s">
        <v>559</v>
      </c>
      <c r="B5" s="158"/>
      <c r="C5" s="159"/>
      <c r="D5" s="160">
        <v>158368</v>
      </c>
      <c r="E5" s="161"/>
      <c r="F5" s="162">
        <v>85459</v>
      </c>
      <c r="G5" s="163"/>
      <c r="H5" s="164"/>
    </row>
    <row r="6" spans="1:8" x14ac:dyDescent="0.15">
      <c r="A6" s="165"/>
      <c r="B6" s="166"/>
      <c r="C6" s="167"/>
      <c r="D6" s="168">
        <v>67572</v>
      </c>
      <c r="E6" s="169"/>
      <c r="F6" s="170">
        <v>44378</v>
      </c>
      <c r="G6" s="171"/>
      <c r="H6" s="172"/>
    </row>
    <row r="7" spans="1:8" x14ac:dyDescent="0.15">
      <c r="A7" s="153" t="s">
        <v>560</v>
      </c>
      <c r="B7" s="158"/>
      <c r="C7" s="159"/>
      <c r="D7" s="160">
        <v>140233</v>
      </c>
      <c r="E7" s="161"/>
      <c r="F7" s="162">
        <v>83280</v>
      </c>
      <c r="G7" s="163"/>
      <c r="H7" s="164"/>
    </row>
    <row r="8" spans="1:8" x14ac:dyDescent="0.15">
      <c r="A8" s="165"/>
      <c r="B8" s="166"/>
      <c r="C8" s="167"/>
      <c r="D8" s="168">
        <v>45473</v>
      </c>
      <c r="E8" s="169"/>
      <c r="F8" s="170">
        <v>43123</v>
      </c>
      <c r="G8" s="171"/>
      <c r="H8" s="172"/>
    </row>
    <row r="9" spans="1:8" x14ac:dyDescent="0.15">
      <c r="A9" s="153" t="s">
        <v>561</v>
      </c>
      <c r="B9" s="158"/>
      <c r="C9" s="159"/>
      <c r="D9" s="160">
        <v>141802</v>
      </c>
      <c r="E9" s="161"/>
      <c r="F9" s="162">
        <v>88968</v>
      </c>
      <c r="G9" s="163"/>
      <c r="H9" s="164"/>
    </row>
    <row r="10" spans="1:8" x14ac:dyDescent="0.15">
      <c r="A10" s="165"/>
      <c r="B10" s="166"/>
      <c r="C10" s="167"/>
      <c r="D10" s="168">
        <v>52621</v>
      </c>
      <c r="E10" s="169"/>
      <c r="F10" s="170">
        <v>45482</v>
      </c>
      <c r="G10" s="171"/>
      <c r="H10" s="172"/>
    </row>
    <row r="11" spans="1:8" x14ac:dyDescent="0.15">
      <c r="A11" s="153" t="s">
        <v>562</v>
      </c>
      <c r="B11" s="158"/>
      <c r="C11" s="159"/>
      <c r="D11" s="160">
        <v>119037</v>
      </c>
      <c r="E11" s="161"/>
      <c r="F11" s="162">
        <v>85173</v>
      </c>
      <c r="G11" s="163"/>
      <c r="H11" s="164"/>
    </row>
    <row r="12" spans="1:8" x14ac:dyDescent="0.15">
      <c r="A12" s="165"/>
      <c r="B12" s="166"/>
      <c r="C12" s="173"/>
      <c r="D12" s="168">
        <v>59000</v>
      </c>
      <c r="E12" s="169"/>
      <c r="F12" s="170">
        <v>43913</v>
      </c>
      <c r="G12" s="171"/>
      <c r="H12" s="172"/>
    </row>
    <row r="13" spans="1:8" x14ac:dyDescent="0.15">
      <c r="A13" s="153"/>
      <c r="B13" s="158"/>
      <c r="C13" s="174"/>
      <c r="D13" s="175">
        <v>132227</v>
      </c>
      <c r="E13" s="176"/>
      <c r="F13" s="177">
        <v>89899</v>
      </c>
      <c r="G13" s="178"/>
      <c r="H13" s="164"/>
    </row>
    <row r="14" spans="1:8" x14ac:dyDescent="0.15">
      <c r="A14" s="165"/>
      <c r="B14" s="166"/>
      <c r="C14" s="167"/>
      <c r="D14" s="168">
        <v>54562</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2.2999999999999998</v>
      </c>
      <c r="C19" s="179">
        <f>ROUND(VALUE(SUBSTITUTE(実質収支比率等に係る経年分析!G$48,"▲","-")),2)</f>
        <v>5.41</v>
      </c>
      <c r="D19" s="179">
        <f>ROUND(VALUE(SUBSTITUTE(実質収支比率等に係る経年分析!H$48,"▲","-")),2)</f>
        <v>5.48</v>
      </c>
      <c r="E19" s="179">
        <f>ROUND(VALUE(SUBSTITUTE(実質収支比率等に係る経年分析!I$48,"▲","-")),2)</f>
        <v>6.23</v>
      </c>
      <c r="F19" s="179">
        <f>ROUND(VALUE(SUBSTITUTE(実質収支比率等に係る経年分析!J$48,"▲","-")),2)</f>
        <v>6.38</v>
      </c>
    </row>
    <row r="20" spans="1:11" x14ac:dyDescent="0.15">
      <c r="A20" s="179" t="s">
        <v>55</v>
      </c>
      <c r="B20" s="179">
        <f>ROUND(VALUE(SUBSTITUTE(実質収支比率等に係る経年分析!F$47,"▲","-")),2)</f>
        <v>18.2</v>
      </c>
      <c r="C20" s="179">
        <f>ROUND(VALUE(SUBSTITUTE(実質収支比率等に係る経年分析!G$47,"▲","-")),2)</f>
        <v>15.87</v>
      </c>
      <c r="D20" s="179">
        <f>ROUND(VALUE(SUBSTITUTE(実質収支比率等に係る経年分析!H$47,"▲","-")),2)</f>
        <v>14.26</v>
      </c>
      <c r="E20" s="179">
        <f>ROUND(VALUE(SUBSTITUTE(実質収支比率等に係る経年分析!I$47,"▲","-")),2)</f>
        <v>15.59</v>
      </c>
      <c r="F20" s="179">
        <f>ROUND(VALUE(SUBSTITUTE(実質収支比率等に係る経年分析!J$47,"▲","-")),2)</f>
        <v>11.85</v>
      </c>
    </row>
    <row r="21" spans="1:11" x14ac:dyDescent="0.15">
      <c r="A21" s="179" t="s">
        <v>56</v>
      </c>
      <c r="B21" s="179">
        <f>IF(ISNUMBER(VALUE(SUBSTITUTE(実質収支比率等に係る経年分析!F$49,"▲","-"))),ROUND(VALUE(SUBSTITUTE(実質収支比率等に係る経年分析!F$49,"▲","-")),2),NA())</f>
        <v>-4.26</v>
      </c>
      <c r="C21" s="179">
        <f>IF(ISNUMBER(VALUE(SUBSTITUTE(実質収支比率等に係る経年分析!G$49,"▲","-"))),ROUND(VALUE(SUBSTITUTE(実質収支比率等に係る経年分析!G$49,"▲","-")),2),NA())</f>
        <v>0.83</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1.64</v>
      </c>
      <c r="F21" s="179">
        <f>IF(ISNUMBER(VALUE(SUBSTITUTE(実質収支比率等に係る経年分析!J$49,"▲","-"))),ROUND(VALUE(SUBSTITUTE(実質収支比率等に係る経年分析!J$49,"▲","-")),2),NA())</f>
        <v>-4.04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臨海土地造成事業特別会計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1.32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松浦魚市場特別会計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0.56999999999999995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0.85</v>
      </c>
    </row>
    <row r="32" spans="1:11" x14ac:dyDescent="0.15">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2.2799999999999998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2077</v>
      </c>
      <c r="E42" s="181"/>
      <c r="F42" s="181"/>
      <c r="G42" s="181">
        <f>'実質公債費比率（分子）の構造'!L$52</f>
        <v>2050</v>
      </c>
      <c r="H42" s="181"/>
      <c r="I42" s="181"/>
      <c r="J42" s="181">
        <f>'実質公債費比率（分子）の構造'!M$52</f>
        <v>1973</v>
      </c>
      <c r="K42" s="181"/>
      <c r="L42" s="181"/>
      <c r="M42" s="181">
        <f>'実質公債費比率（分子）の構造'!N$52</f>
        <v>1891</v>
      </c>
      <c r="N42" s="181"/>
      <c r="O42" s="181"/>
      <c r="P42" s="181">
        <f>'実質公債費比率（分子）の構造'!O$52</f>
        <v>1792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119</v>
      </c>
      <c r="C44" s="181"/>
      <c r="D44" s="181"/>
      <c r="E44" s="181">
        <f>'実質公債費比率（分子）の構造'!L$50</f>
        <v>103</v>
      </c>
      <c r="F44" s="181"/>
      <c r="G44" s="181"/>
      <c r="H44" s="181">
        <f>'実質公債費比率（分子）の構造'!M$50</f>
        <v>77</v>
      </c>
      <c r="I44" s="181"/>
      <c r="J44" s="181"/>
      <c r="K44" s="181">
        <f>'実質公債費比率（分子）の構造'!N$50</f>
        <v>67</v>
      </c>
      <c r="L44" s="181"/>
      <c r="M44" s="181"/>
      <c r="N44" s="181">
        <f>'実質公債費比率（分子）の構造'!O$50</f>
        <v>56</v>
      </c>
      <c r="O44" s="181"/>
      <c r="P44" s="181"/>
    </row>
    <row r="45" spans="1:16" x14ac:dyDescent="0.15">
      <c r="A45" s="181" t="s">
        <v>66</v>
      </c>
      <c r="B45" s="181">
        <f>'実質公債費比率（分子）の構造'!K$49</f>
        <v>265</v>
      </c>
      <c r="C45" s="181"/>
      <c r="D45" s="181"/>
      <c r="E45" s="181">
        <f>'実質公債費比率（分子）の構造'!L$49</f>
        <v>265</v>
      </c>
      <c r="F45" s="181"/>
      <c r="G45" s="181"/>
      <c r="H45" s="181">
        <f>'実質公債費比率（分子）の構造'!M$49</f>
        <v>265</v>
      </c>
      <c r="I45" s="181"/>
      <c r="J45" s="181"/>
      <c r="K45" s="181">
        <f>'実質公債費比率（分子）の構造'!N$49</f>
        <v>265</v>
      </c>
      <c r="L45" s="181"/>
      <c r="M45" s="181"/>
      <c r="N45" s="181">
        <f>'実質公債費比率（分子）の構造'!O$49</f>
        <v>198</v>
      </c>
      <c r="O45" s="181"/>
      <c r="P45" s="181"/>
    </row>
    <row r="46" spans="1:16" x14ac:dyDescent="0.15">
      <c r="A46" s="181" t="s">
        <v>67</v>
      </c>
      <c r="B46" s="181">
        <f>'実質公債費比率（分子）の構造'!K$48</f>
        <v>494</v>
      </c>
      <c r="C46" s="181"/>
      <c r="D46" s="181"/>
      <c r="E46" s="181">
        <f>'実質公債費比率（分子）の構造'!L$48</f>
        <v>495</v>
      </c>
      <c r="F46" s="181"/>
      <c r="G46" s="181"/>
      <c r="H46" s="181">
        <f>'実質公債費比率（分子）の構造'!M$48</f>
        <v>428</v>
      </c>
      <c r="I46" s="181"/>
      <c r="J46" s="181"/>
      <c r="K46" s="181">
        <f>'実質公債費比率（分子）の構造'!N$48</f>
        <v>441</v>
      </c>
      <c r="L46" s="181"/>
      <c r="M46" s="181"/>
      <c r="N46" s="181">
        <f>'実質公債費比率（分子）の構造'!O$48</f>
        <v>476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2158</v>
      </c>
      <c r="C49" s="181"/>
      <c r="D49" s="181"/>
      <c r="E49" s="181">
        <f>'実質公債費比率（分子）の構造'!L$45</f>
        <v>2169</v>
      </c>
      <c r="F49" s="181"/>
      <c r="G49" s="181"/>
      <c r="H49" s="181">
        <f>'実質公債費比率（分子）の構造'!M$45</f>
        <v>2078</v>
      </c>
      <c r="I49" s="181"/>
      <c r="J49" s="181"/>
      <c r="K49" s="181">
        <f>'実質公債費比率（分子）の構造'!N$45</f>
        <v>2052</v>
      </c>
      <c r="L49" s="181"/>
      <c r="M49" s="181"/>
      <c r="N49" s="181">
        <f>'実質公債費比率（分子）の構造'!O$45</f>
        <v>2008</v>
      </c>
      <c r="O49" s="181"/>
      <c r="P49" s="181"/>
    </row>
    <row r="50" spans="1:16" x14ac:dyDescent="0.15">
      <c r="A50" s="181" t="s">
        <v>71</v>
      </c>
      <c r="B50" s="181" t="e">
        <f>NA()</f>
        <v>#N/A</v>
      </c>
      <c r="C50" s="181">
        <f>IF(ISNUMBER('実質公債費比率（分子）の構造'!K$53),'実質公債費比率（分子）の構造'!K$53,NA())</f>
        <v>959</v>
      </c>
      <c r="D50" s="181" t="e">
        <f>NA()</f>
        <v>#N/A</v>
      </c>
      <c r="E50" s="181" t="e">
        <f>NA()</f>
        <v>#N/A</v>
      </c>
      <c r="F50" s="181">
        <f>IF(ISNUMBER('実質公債費比率（分子）の構造'!L$53),'実質公債費比率（分子）の構造'!L$53,NA())</f>
        <v>982</v>
      </c>
      <c r="G50" s="181" t="e">
        <f>NA()</f>
        <v>#N/A</v>
      </c>
      <c r="H50" s="181" t="e">
        <f>NA()</f>
        <v>#N/A</v>
      </c>
      <c r="I50" s="181">
        <f>IF(ISNUMBER('実質公債費比率（分子）の構造'!M$53),'実質公債費比率（分子）の構造'!M$53,NA())</f>
        <v>875</v>
      </c>
      <c r="J50" s="181" t="e">
        <f>NA()</f>
        <v>#N/A</v>
      </c>
      <c r="K50" s="181" t="e">
        <f>NA()</f>
        <v>#N/A</v>
      </c>
      <c r="L50" s="181">
        <f>IF(ISNUMBER('実質公債費比率（分子）の構造'!N$53),'実質公債費比率（分子）の構造'!N$53,NA())</f>
        <v>934</v>
      </c>
      <c r="M50" s="181" t="e">
        <f>NA()</f>
        <v>#N/A</v>
      </c>
      <c r="N50" s="181" t="e">
        <f>NA()</f>
        <v>#N/A</v>
      </c>
      <c r="O50" s="181">
        <f>IF(ISNUMBER('実質公債費比率（分子）の構造'!O$53),'実質公債費比率（分子）の構造'!O$53,NA())</f>
        <v>946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17001</v>
      </c>
      <c r="E56" s="180"/>
      <c r="F56" s="180"/>
      <c r="G56" s="180">
        <f>'将来負担比率（分子）の構造'!J$52</f>
        <v>17679</v>
      </c>
      <c r="H56" s="180"/>
      <c r="I56" s="180"/>
      <c r="J56" s="180">
        <f>'将来負担比率（分子）の構造'!K$52</f>
        <v>17312</v>
      </c>
      <c r="K56" s="180"/>
      <c r="L56" s="180"/>
      <c r="M56" s="180">
        <f>'将来負担比率（分子）の構造'!L$52</f>
        <v>17395</v>
      </c>
      <c r="N56" s="180"/>
      <c r="O56" s="180"/>
      <c r="P56" s="180">
        <f>'将来負担比率（分子）の構造'!M$52</f>
        <v>17278</v>
      </c>
    </row>
    <row r="57" spans="1:16" x14ac:dyDescent="0.15">
      <c r="A57" s="180" t="s">
        <v>42</v>
      </c>
      <c r="B57" s="180"/>
      <c r="C57" s="180"/>
      <c r="D57" s="180">
        <f>'将来負担比率（分子）の構造'!I$51</f>
        <v>1059</v>
      </c>
      <c r="E57" s="180"/>
      <c r="F57" s="180"/>
      <c r="G57" s="180">
        <f>'将来負担比率（分子）の構造'!J$51</f>
        <v>1201</v>
      </c>
      <c r="H57" s="180"/>
      <c r="I57" s="180"/>
      <c r="J57" s="180">
        <f>'将来負担比率（分子）の構造'!K$51</f>
        <v>1260</v>
      </c>
      <c r="K57" s="180"/>
      <c r="L57" s="180"/>
      <c r="M57" s="180">
        <f>'将来負担比率（分子）の構造'!L$51</f>
        <v>1185</v>
      </c>
      <c r="N57" s="180"/>
      <c r="O57" s="180"/>
      <c r="P57" s="180">
        <f>'将来負担比率（分子）の構造'!M$51</f>
        <v>1033</v>
      </c>
    </row>
    <row r="58" spans="1:16" x14ac:dyDescent="0.15">
      <c r="A58" s="180" t="s">
        <v>41</v>
      </c>
      <c r="B58" s="180"/>
      <c r="C58" s="180"/>
      <c r="D58" s="180">
        <f>'将来負担比率（分子）の構造'!I$50</f>
        <v>4105</v>
      </c>
      <c r="E58" s="180"/>
      <c r="F58" s="180"/>
      <c r="G58" s="180">
        <f>'将来負担比率（分子）の構造'!J$50</f>
        <v>4333</v>
      </c>
      <c r="H58" s="180"/>
      <c r="I58" s="180"/>
      <c r="J58" s="180">
        <f>'将来負担比率（分子）の構造'!K$50</f>
        <v>4514</v>
      </c>
      <c r="K58" s="180"/>
      <c r="L58" s="180"/>
      <c r="M58" s="180">
        <f>'将来負担比率（分子）の構造'!L$50</f>
        <v>4719</v>
      </c>
      <c r="N58" s="180"/>
      <c r="O58" s="180"/>
      <c r="P58" s="180">
        <f>'将来負担比率（分子）の構造'!M$50</f>
        <v>4462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6</v>
      </c>
      <c r="F61" s="180"/>
      <c r="G61" s="180"/>
      <c r="H61" s="180">
        <f>'将来負担比率（分子）の構造'!K$46</f>
        <v>14</v>
      </c>
      <c r="I61" s="180"/>
      <c r="J61" s="180"/>
      <c r="K61" s="180">
        <f>'将来負担比率（分子）の構造'!L$46</f>
        <v>52</v>
      </c>
      <c r="L61" s="180"/>
      <c r="M61" s="180"/>
      <c r="N61" s="180">
        <f>'将来負担比率（分子）の構造'!M$46</f>
        <v>8</v>
      </c>
      <c r="O61" s="180"/>
      <c r="P61" s="180"/>
    </row>
    <row r="62" spans="1:16" x14ac:dyDescent="0.15">
      <c r="A62" s="180" t="s">
        <v>35</v>
      </c>
      <c r="B62" s="180">
        <f>'将来負担比率（分子）の構造'!I$45</f>
        <v>3537</v>
      </c>
      <c r="C62" s="180"/>
      <c r="D62" s="180"/>
      <c r="E62" s="180">
        <f>'将来負担比率（分子）の構造'!J$45</f>
        <v>3367</v>
      </c>
      <c r="F62" s="180"/>
      <c r="G62" s="180"/>
      <c r="H62" s="180">
        <f>'将来負担比率（分子）の構造'!K$45</f>
        <v>3412</v>
      </c>
      <c r="I62" s="180"/>
      <c r="J62" s="180"/>
      <c r="K62" s="180">
        <f>'将来負担比率（分子）の構造'!L$45</f>
        <v>3356</v>
      </c>
      <c r="L62" s="180"/>
      <c r="M62" s="180"/>
      <c r="N62" s="180">
        <f>'将来負担比率（分子）の構造'!M$45</f>
        <v>3141</v>
      </c>
      <c r="O62" s="180"/>
      <c r="P62" s="180"/>
    </row>
    <row r="63" spans="1:16" x14ac:dyDescent="0.15">
      <c r="A63" s="180" t="s">
        <v>34</v>
      </c>
      <c r="B63" s="180">
        <f>'将来負担比率（分子）の構造'!I$44</f>
        <v>1001</v>
      </c>
      <c r="C63" s="180"/>
      <c r="D63" s="180"/>
      <c r="E63" s="180">
        <f>'将来負担比率（分子）の構造'!J$44</f>
        <v>747</v>
      </c>
      <c r="F63" s="180"/>
      <c r="G63" s="180"/>
      <c r="H63" s="180">
        <f>'将来負担比率（分子）の構造'!K$44</f>
        <v>490</v>
      </c>
      <c r="I63" s="180"/>
      <c r="J63" s="180"/>
      <c r="K63" s="180">
        <f>'将来負担比率（分子）の構造'!L$44</f>
        <v>415</v>
      </c>
      <c r="L63" s="180"/>
      <c r="M63" s="180"/>
      <c r="N63" s="180">
        <f>'将来負担比率（分子）の構造'!M$44</f>
        <v>631</v>
      </c>
      <c r="O63" s="180"/>
      <c r="P63" s="180"/>
    </row>
    <row r="64" spans="1:16" x14ac:dyDescent="0.15">
      <c r="A64" s="180" t="s">
        <v>33</v>
      </c>
      <c r="B64" s="180">
        <f>'将来負担比率（分子）の構造'!I$43</f>
        <v>5130</v>
      </c>
      <c r="C64" s="180"/>
      <c r="D64" s="180"/>
      <c r="E64" s="180">
        <f>'将来負担比率（分子）の構造'!J$43</f>
        <v>4959</v>
      </c>
      <c r="F64" s="180"/>
      <c r="G64" s="180"/>
      <c r="H64" s="180">
        <f>'将来負担比率（分子）の構造'!K$43</f>
        <v>4930</v>
      </c>
      <c r="I64" s="180"/>
      <c r="J64" s="180"/>
      <c r="K64" s="180">
        <f>'将来負担比率（分子）の構造'!L$43</f>
        <v>4927</v>
      </c>
      <c r="L64" s="180"/>
      <c r="M64" s="180"/>
      <c r="N64" s="180">
        <f>'将来負担比率（分子）の構造'!M$43</f>
        <v>4702</v>
      </c>
      <c r="O64" s="180"/>
      <c r="P64" s="180"/>
    </row>
    <row r="65" spans="1:16" x14ac:dyDescent="0.15">
      <c r="A65" s="180" t="s">
        <v>32</v>
      </c>
      <c r="B65" s="180">
        <f>'将来負担比率（分子）の構造'!I$42</f>
        <v>458</v>
      </c>
      <c r="C65" s="180"/>
      <c r="D65" s="180"/>
      <c r="E65" s="180">
        <f>'将来負担比率（分子）の構造'!J$42</f>
        <v>384</v>
      </c>
      <c r="F65" s="180"/>
      <c r="G65" s="180"/>
      <c r="H65" s="180">
        <f>'将来負担比率（分子）の構造'!K$42</f>
        <v>308</v>
      </c>
      <c r="I65" s="180"/>
      <c r="J65" s="180"/>
      <c r="K65" s="180">
        <f>'将来負担比率（分子）の構造'!L$42</f>
        <v>242</v>
      </c>
      <c r="L65" s="180"/>
      <c r="M65" s="180"/>
      <c r="N65" s="180">
        <f>'将来負担比率（分子）の構造'!M$42</f>
        <v>186</v>
      </c>
      <c r="O65" s="180"/>
      <c r="P65" s="180"/>
    </row>
    <row r="66" spans="1:16" x14ac:dyDescent="0.15">
      <c r="A66" s="180" t="s">
        <v>31</v>
      </c>
      <c r="B66" s="180">
        <f>'将来負担比率（分子）の構造'!I$41</f>
        <v>18893</v>
      </c>
      <c r="C66" s="180"/>
      <c r="D66" s="180"/>
      <c r="E66" s="180">
        <f>'将来負担比率（分子）の構造'!J$41</f>
        <v>20049</v>
      </c>
      <c r="F66" s="180"/>
      <c r="G66" s="180"/>
      <c r="H66" s="180">
        <f>'将来負担比率（分子）の構造'!K$41</f>
        <v>20108</v>
      </c>
      <c r="I66" s="180"/>
      <c r="J66" s="180"/>
      <c r="K66" s="180">
        <f>'将来負担比率（分子）の構造'!L$41</f>
        <v>20228</v>
      </c>
      <c r="L66" s="180"/>
      <c r="M66" s="180"/>
      <c r="N66" s="180">
        <f>'将来負担比率（分子）の構造'!M$41</f>
        <v>19953</v>
      </c>
      <c r="O66" s="180"/>
      <c r="P66" s="180"/>
    </row>
    <row r="67" spans="1:16" x14ac:dyDescent="0.15">
      <c r="A67" s="180" t="s">
        <v>75</v>
      </c>
      <c r="B67" s="180" t="e">
        <f>NA()</f>
        <v>#N/A</v>
      </c>
      <c r="C67" s="180">
        <f>IF(ISNUMBER('将来負担比率（分子）の構造'!I$53), IF('将来負担比率（分子）の構造'!I$53 &lt; 0, 0, '将来負担比率（分子）の構造'!I$53), NA())</f>
        <v>6862</v>
      </c>
      <c r="D67" s="180" t="e">
        <f>NA()</f>
        <v>#N/A</v>
      </c>
      <c r="E67" s="180" t="e">
        <f>NA()</f>
        <v>#N/A</v>
      </c>
      <c r="F67" s="180">
        <f>IF(ISNUMBER('将来負担比率（分子）の構造'!J$53), IF('将来負担比率（分子）の構造'!J$53 &lt; 0, 0, '将来負担比率（分子）の構造'!J$53), NA())</f>
        <v>6300</v>
      </c>
      <c r="G67" s="180" t="e">
        <f>NA()</f>
        <v>#N/A</v>
      </c>
      <c r="H67" s="180" t="e">
        <f>NA()</f>
        <v>#N/A</v>
      </c>
      <c r="I67" s="180">
        <f>IF(ISNUMBER('将来負担比率（分子）の構造'!K$53), IF('将来負担比率（分子）の構造'!K$53 &lt; 0, 0, '将来負担比率（分子）の構造'!K$53), NA())</f>
        <v>6176</v>
      </c>
      <c r="J67" s="180" t="e">
        <f>NA()</f>
        <v>#N/A</v>
      </c>
      <c r="K67" s="180" t="e">
        <f>NA()</f>
        <v>#N/A</v>
      </c>
      <c r="L67" s="180">
        <f>IF(ISNUMBER('将来負担比率（分子）の構造'!L$53), IF('将来負担比率（分子）の構造'!L$53 &lt; 0, 0, '将来負担比率（分子）の構造'!L$53), NA())</f>
        <v>5920</v>
      </c>
      <c r="M67" s="180" t="e">
        <f>NA()</f>
        <v>#N/A</v>
      </c>
      <c r="N67" s="180" t="e">
        <f>NA()</f>
        <v>#N/A</v>
      </c>
      <c r="O67" s="180">
        <f>IF(ISNUMBER('将来負担比率（分子）の構造'!M$53), IF('将来負担比率（分子）の構造'!M$53 &lt; 0, 0, '将来負担比率（分子）の構造'!M$53), NA())</f>
        <v>5848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1343</v>
      </c>
      <c r="C72" s="184">
        <f>基金残高に係る経年分析!G55</f>
        <v>1436</v>
      </c>
      <c r="D72" s="184">
        <f>基金残高に係る経年分析!H55</f>
        <v>1069</v>
      </c>
    </row>
    <row r="73" spans="1:16" x14ac:dyDescent="0.15">
      <c r="A73" s="183" t="s">
        <v>78</v>
      </c>
      <c r="B73" s="184">
        <f>基金残高に係る経年分析!F56</f>
        <v>701</v>
      </c>
      <c r="C73" s="184">
        <f>基金残高に係る経年分析!G56</f>
        <v>704</v>
      </c>
      <c r="D73" s="184">
        <f>基金残高に係る経年分析!H56</f>
        <v>749</v>
      </c>
    </row>
    <row r="74" spans="1:16" x14ac:dyDescent="0.15">
      <c r="A74" s="183" t="s">
        <v>79</v>
      </c>
      <c r="B74" s="184">
        <f>基金残高に係る経年分析!F57</f>
        <v>4843</v>
      </c>
      <c r="C74" s="184">
        <f>基金残高に係る経年分析!G57</f>
        <v>5034</v>
      </c>
      <c r="D74" s="184">
        <f>基金残高に係る経年分析!H57</f>
        <v>4674</v>
      </c>
    </row>
  </sheetData>
  <sheetProtection algorithmName="SHA-512" hashValue="TBjazwJD4ODkSfut9o6bVsEA75KcrWxB3NumiErZDgyUucHi2LuyFeYa4atIeZd0W6gN6hLzox4q1GXqNHTNuQ==" saltValue="7y0zvbvHNNwdH0as2LeX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election activeCell="W30" sqref="W30:AG3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3688818</v>
      </c>
      <c r="S5" s="727"/>
      <c r="T5" s="727"/>
      <c r="U5" s="727"/>
      <c r="V5" s="727"/>
      <c r="W5" s="727"/>
      <c r="X5" s="727"/>
      <c r="Y5" s="773"/>
      <c r="Z5" s="791">
        <v>17.399999999999999</v>
      </c>
      <c r="AA5" s="791"/>
      <c r="AB5" s="791"/>
      <c r="AC5" s="791"/>
      <c r="AD5" s="792">
        <v>3688811</v>
      </c>
      <c r="AE5" s="792"/>
      <c r="AF5" s="792"/>
      <c r="AG5" s="792"/>
      <c r="AH5" s="792"/>
      <c r="AI5" s="792"/>
      <c r="AJ5" s="792"/>
      <c r="AK5" s="792"/>
      <c r="AL5" s="774">
        <v>42.5</v>
      </c>
      <c r="AM5" s="743"/>
      <c r="AN5" s="743"/>
      <c r="AO5" s="775"/>
      <c r="AP5" s="760" t="s">
        <v>226</v>
      </c>
      <c r="AQ5" s="761"/>
      <c r="AR5" s="761"/>
      <c r="AS5" s="761"/>
      <c r="AT5" s="761"/>
      <c r="AU5" s="761"/>
      <c r="AV5" s="761"/>
      <c r="AW5" s="761"/>
      <c r="AX5" s="761"/>
      <c r="AY5" s="761"/>
      <c r="AZ5" s="761"/>
      <c r="BA5" s="761"/>
      <c r="BB5" s="761"/>
      <c r="BC5" s="761"/>
      <c r="BD5" s="761"/>
      <c r="BE5" s="761"/>
      <c r="BF5" s="762"/>
      <c r="BG5" s="661">
        <v>3688153</v>
      </c>
      <c r="BH5" s="664"/>
      <c r="BI5" s="664"/>
      <c r="BJ5" s="664"/>
      <c r="BK5" s="664"/>
      <c r="BL5" s="664"/>
      <c r="BM5" s="664"/>
      <c r="BN5" s="665"/>
      <c r="BO5" s="723">
        <v>100</v>
      </c>
      <c r="BP5" s="723"/>
      <c r="BQ5" s="723"/>
      <c r="BR5" s="723"/>
      <c r="BS5" s="724">
        <v>38207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196526</v>
      </c>
      <c r="S6" s="664"/>
      <c r="T6" s="664"/>
      <c r="U6" s="664"/>
      <c r="V6" s="664"/>
      <c r="W6" s="664"/>
      <c r="X6" s="664"/>
      <c r="Y6" s="665"/>
      <c r="Z6" s="723">
        <v>0.9</v>
      </c>
      <c r="AA6" s="723"/>
      <c r="AB6" s="723"/>
      <c r="AC6" s="723"/>
      <c r="AD6" s="724">
        <v>196526</v>
      </c>
      <c r="AE6" s="724"/>
      <c r="AF6" s="724"/>
      <c r="AG6" s="724"/>
      <c r="AH6" s="724"/>
      <c r="AI6" s="724"/>
      <c r="AJ6" s="724"/>
      <c r="AK6" s="724"/>
      <c r="AL6" s="666">
        <v>2.2999999999999998</v>
      </c>
      <c r="AM6" s="667"/>
      <c r="AN6" s="667"/>
      <c r="AO6" s="725"/>
      <c r="AP6" s="658" t="s">
        <v>231</v>
      </c>
      <c r="AQ6" s="659"/>
      <c r="AR6" s="659"/>
      <c r="AS6" s="659"/>
      <c r="AT6" s="659"/>
      <c r="AU6" s="659"/>
      <c r="AV6" s="659"/>
      <c r="AW6" s="659"/>
      <c r="AX6" s="659"/>
      <c r="AY6" s="659"/>
      <c r="AZ6" s="659"/>
      <c r="BA6" s="659"/>
      <c r="BB6" s="659"/>
      <c r="BC6" s="659"/>
      <c r="BD6" s="659"/>
      <c r="BE6" s="659"/>
      <c r="BF6" s="660"/>
      <c r="BG6" s="661">
        <v>3688153</v>
      </c>
      <c r="BH6" s="664"/>
      <c r="BI6" s="664"/>
      <c r="BJ6" s="664"/>
      <c r="BK6" s="664"/>
      <c r="BL6" s="664"/>
      <c r="BM6" s="664"/>
      <c r="BN6" s="665"/>
      <c r="BO6" s="723">
        <v>100</v>
      </c>
      <c r="BP6" s="723"/>
      <c r="BQ6" s="723"/>
      <c r="BR6" s="723"/>
      <c r="BS6" s="724">
        <v>38207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166453</v>
      </c>
      <c r="CS6" s="664"/>
      <c r="CT6" s="664"/>
      <c r="CU6" s="664"/>
      <c r="CV6" s="664"/>
      <c r="CW6" s="664"/>
      <c r="CX6" s="664"/>
      <c r="CY6" s="665"/>
      <c r="CZ6" s="774">
        <v>0.8</v>
      </c>
      <c r="DA6" s="743"/>
      <c r="DB6" s="743"/>
      <c r="DC6" s="777"/>
      <c r="DD6" s="669" t="s">
        <v>178</v>
      </c>
      <c r="DE6" s="664"/>
      <c r="DF6" s="664"/>
      <c r="DG6" s="664"/>
      <c r="DH6" s="664"/>
      <c r="DI6" s="664"/>
      <c r="DJ6" s="664"/>
      <c r="DK6" s="664"/>
      <c r="DL6" s="664"/>
      <c r="DM6" s="664"/>
      <c r="DN6" s="664"/>
      <c r="DO6" s="664"/>
      <c r="DP6" s="665"/>
      <c r="DQ6" s="669">
        <v>166453</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2996</v>
      </c>
      <c r="S7" s="664"/>
      <c r="T7" s="664"/>
      <c r="U7" s="664"/>
      <c r="V7" s="664"/>
      <c r="W7" s="664"/>
      <c r="X7" s="664"/>
      <c r="Y7" s="665"/>
      <c r="Z7" s="723">
        <v>0</v>
      </c>
      <c r="AA7" s="723"/>
      <c r="AB7" s="723"/>
      <c r="AC7" s="723"/>
      <c r="AD7" s="724">
        <v>2996</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1030021</v>
      </c>
      <c r="BH7" s="664"/>
      <c r="BI7" s="664"/>
      <c r="BJ7" s="664"/>
      <c r="BK7" s="664"/>
      <c r="BL7" s="664"/>
      <c r="BM7" s="664"/>
      <c r="BN7" s="665"/>
      <c r="BO7" s="723">
        <v>27.9</v>
      </c>
      <c r="BP7" s="723"/>
      <c r="BQ7" s="723"/>
      <c r="BR7" s="723"/>
      <c r="BS7" s="724">
        <v>38207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4483889</v>
      </c>
      <c r="CS7" s="664"/>
      <c r="CT7" s="664"/>
      <c r="CU7" s="664"/>
      <c r="CV7" s="664"/>
      <c r="CW7" s="664"/>
      <c r="CX7" s="664"/>
      <c r="CY7" s="665"/>
      <c r="CZ7" s="723">
        <v>22.1</v>
      </c>
      <c r="DA7" s="723"/>
      <c r="DB7" s="723"/>
      <c r="DC7" s="723"/>
      <c r="DD7" s="669">
        <v>10581</v>
      </c>
      <c r="DE7" s="664"/>
      <c r="DF7" s="664"/>
      <c r="DG7" s="664"/>
      <c r="DH7" s="664"/>
      <c r="DI7" s="664"/>
      <c r="DJ7" s="664"/>
      <c r="DK7" s="664"/>
      <c r="DL7" s="664"/>
      <c r="DM7" s="664"/>
      <c r="DN7" s="664"/>
      <c r="DO7" s="664"/>
      <c r="DP7" s="665"/>
      <c r="DQ7" s="669">
        <v>2910829</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4119</v>
      </c>
      <c r="S8" s="664"/>
      <c r="T8" s="664"/>
      <c r="U8" s="664"/>
      <c r="V8" s="664"/>
      <c r="W8" s="664"/>
      <c r="X8" s="664"/>
      <c r="Y8" s="665"/>
      <c r="Z8" s="723">
        <v>0</v>
      </c>
      <c r="AA8" s="723"/>
      <c r="AB8" s="723"/>
      <c r="AC8" s="723"/>
      <c r="AD8" s="724">
        <v>4119</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37228</v>
      </c>
      <c r="BH8" s="664"/>
      <c r="BI8" s="664"/>
      <c r="BJ8" s="664"/>
      <c r="BK8" s="664"/>
      <c r="BL8" s="664"/>
      <c r="BM8" s="664"/>
      <c r="BN8" s="665"/>
      <c r="BO8" s="723">
        <v>1</v>
      </c>
      <c r="BP8" s="723"/>
      <c r="BQ8" s="723"/>
      <c r="BR8" s="723"/>
      <c r="BS8" s="669" t="s">
        <v>178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6226843</v>
      </c>
      <c r="CS8" s="664"/>
      <c r="CT8" s="664"/>
      <c r="CU8" s="664"/>
      <c r="CV8" s="664"/>
      <c r="CW8" s="664"/>
      <c r="CX8" s="664"/>
      <c r="CY8" s="665"/>
      <c r="CZ8" s="723">
        <v>30.8</v>
      </c>
      <c r="DA8" s="723"/>
      <c r="DB8" s="723"/>
      <c r="DC8" s="723"/>
      <c r="DD8" s="669">
        <v>665101</v>
      </c>
      <c r="DE8" s="664"/>
      <c r="DF8" s="664"/>
      <c r="DG8" s="664"/>
      <c r="DH8" s="664"/>
      <c r="DI8" s="664"/>
      <c r="DJ8" s="664"/>
      <c r="DK8" s="664"/>
      <c r="DL8" s="664"/>
      <c r="DM8" s="664"/>
      <c r="DN8" s="664"/>
      <c r="DO8" s="664"/>
      <c r="DP8" s="665"/>
      <c r="DQ8" s="669">
        <v>2392911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4222</v>
      </c>
      <c r="S9" s="664"/>
      <c r="T9" s="664"/>
      <c r="U9" s="664"/>
      <c r="V9" s="664"/>
      <c r="W9" s="664"/>
      <c r="X9" s="664"/>
      <c r="Y9" s="665"/>
      <c r="Z9" s="723">
        <v>0</v>
      </c>
      <c r="AA9" s="723"/>
      <c r="AB9" s="723"/>
      <c r="AC9" s="723"/>
      <c r="AD9" s="724">
        <v>4222</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733130</v>
      </c>
      <c r="BH9" s="664"/>
      <c r="BI9" s="664"/>
      <c r="BJ9" s="664"/>
      <c r="BK9" s="664"/>
      <c r="BL9" s="664"/>
      <c r="BM9" s="664"/>
      <c r="BN9" s="665"/>
      <c r="BO9" s="723">
        <v>19.899999999999999</v>
      </c>
      <c r="BP9" s="723"/>
      <c r="BQ9" s="723"/>
      <c r="BR9" s="723"/>
      <c r="BS9" s="669" t="s">
        <v>178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1730010</v>
      </c>
      <c r="CS9" s="664"/>
      <c r="CT9" s="664"/>
      <c r="CU9" s="664"/>
      <c r="CV9" s="664"/>
      <c r="CW9" s="664"/>
      <c r="CX9" s="664"/>
      <c r="CY9" s="665"/>
      <c r="CZ9" s="723">
        <v>8.5</v>
      </c>
      <c r="DA9" s="723"/>
      <c r="DB9" s="723"/>
      <c r="DC9" s="723"/>
      <c r="DD9" s="669">
        <v>97030</v>
      </c>
      <c r="DE9" s="664"/>
      <c r="DF9" s="664"/>
      <c r="DG9" s="664"/>
      <c r="DH9" s="664"/>
      <c r="DI9" s="664"/>
      <c r="DJ9" s="664"/>
      <c r="DK9" s="664"/>
      <c r="DL9" s="664"/>
      <c r="DM9" s="664"/>
      <c r="DN9" s="664"/>
      <c r="DO9" s="664"/>
      <c r="DP9" s="665"/>
      <c r="DQ9" s="669">
        <v>1533627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178</v>
      </c>
      <c r="AA10" s="723"/>
      <c r="AB10" s="723"/>
      <c r="AC10" s="723"/>
      <c r="AD10" s="724" t="s">
        <v>243</v>
      </c>
      <c r="AE10" s="724"/>
      <c r="AF10" s="724"/>
      <c r="AG10" s="724"/>
      <c r="AH10" s="724"/>
      <c r="AI10" s="724"/>
      <c r="AJ10" s="724"/>
      <c r="AK10" s="724"/>
      <c r="AL10" s="666" t="s">
        <v>178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67037</v>
      </c>
      <c r="BH10" s="664"/>
      <c r="BI10" s="664"/>
      <c r="BJ10" s="664"/>
      <c r="BK10" s="664"/>
      <c r="BL10" s="664"/>
      <c r="BM10" s="664"/>
      <c r="BN10" s="665"/>
      <c r="BO10" s="723">
        <v>1.8</v>
      </c>
      <c r="BP10" s="723"/>
      <c r="BQ10" s="723"/>
      <c r="BR10" s="723"/>
      <c r="BS10" s="669" t="s">
        <v>178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12923</v>
      </c>
      <c r="CS10" s="664"/>
      <c r="CT10" s="664"/>
      <c r="CU10" s="664"/>
      <c r="CV10" s="664"/>
      <c r="CW10" s="664"/>
      <c r="CX10" s="664"/>
      <c r="CY10" s="665"/>
      <c r="CZ10" s="723">
        <v>0.1</v>
      </c>
      <c r="DA10" s="723"/>
      <c r="DB10" s="723"/>
      <c r="DC10" s="723"/>
      <c r="DD10" s="669" t="s">
        <v>178</v>
      </c>
      <c r="DE10" s="664"/>
      <c r="DF10" s="664"/>
      <c r="DG10" s="664"/>
      <c r="DH10" s="664"/>
      <c r="DI10" s="664"/>
      <c r="DJ10" s="664"/>
      <c r="DK10" s="664"/>
      <c r="DL10" s="664"/>
      <c r="DM10" s="664"/>
      <c r="DN10" s="664"/>
      <c r="DO10" s="664"/>
      <c r="DP10" s="665"/>
      <c r="DQ10" s="669">
        <v>12923</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178</v>
      </c>
      <c r="AE11" s="724"/>
      <c r="AF11" s="724"/>
      <c r="AG11" s="724"/>
      <c r="AH11" s="724"/>
      <c r="AI11" s="724"/>
      <c r="AJ11" s="724"/>
      <c r="AK11" s="724"/>
      <c r="AL11" s="666" t="s">
        <v>178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192626</v>
      </c>
      <c r="BH11" s="664"/>
      <c r="BI11" s="664"/>
      <c r="BJ11" s="664"/>
      <c r="BK11" s="664"/>
      <c r="BL11" s="664"/>
      <c r="BM11" s="664"/>
      <c r="BN11" s="665"/>
      <c r="BO11" s="723">
        <v>5.2</v>
      </c>
      <c r="BP11" s="723"/>
      <c r="BQ11" s="723"/>
      <c r="BR11" s="723"/>
      <c r="BS11" s="669">
        <v>38207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1098595</v>
      </c>
      <c r="CS11" s="664"/>
      <c r="CT11" s="664"/>
      <c r="CU11" s="664"/>
      <c r="CV11" s="664"/>
      <c r="CW11" s="664"/>
      <c r="CX11" s="664"/>
      <c r="CY11" s="665"/>
      <c r="CZ11" s="723">
        <v>5.4</v>
      </c>
      <c r="DA11" s="723"/>
      <c r="DB11" s="723"/>
      <c r="DC11" s="723"/>
      <c r="DD11" s="669">
        <v>248963</v>
      </c>
      <c r="DE11" s="664"/>
      <c r="DF11" s="664"/>
      <c r="DG11" s="664"/>
      <c r="DH11" s="664"/>
      <c r="DI11" s="664"/>
      <c r="DJ11" s="664"/>
      <c r="DK11" s="664"/>
      <c r="DL11" s="664"/>
      <c r="DM11" s="664"/>
      <c r="DN11" s="664"/>
      <c r="DO11" s="664"/>
      <c r="DP11" s="665"/>
      <c r="DQ11" s="669">
        <v>481537</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418237</v>
      </c>
      <c r="S12" s="664"/>
      <c r="T12" s="664"/>
      <c r="U12" s="664"/>
      <c r="V12" s="664"/>
      <c r="W12" s="664"/>
      <c r="X12" s="664"/>
      <c r="Y12" s="665"/>
      <c r="Z12" s="723">
        <v>2</v>
      </c>
      <c r="AA12" s="723"/>
      <c r="AB12" s="723"/>
      <c r="AC12" s="723"/>
      <c r="AD12" s="724">
        <v>418237</v>
      </c>
      <c r="AE12" s="724"/>
      <c r="AF12" s="724"/>
      <c r="AG12" s="724"/>
      <c r="AH12" s="724"/>
      <c r="AI12" s="724"/>
      <c r="AJ12" s="724"/>
      <c r="AK12" s="724"/>
      <c r="AL12" s="666">
        <v>4.8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2398761</v>
      </c>
      <c r="BH12" s="664"/>
      <c r="BI12" s="664"/>
      <c r="BJ12" s="664"/>
      <c r="BK12" s="664"/>
      <c r="BL12" s="664"/>
      <c r="BM12" s="664"/>
      <c r="BN12" s="665"/>
      <c r="BO12" s="723">
        <v>65</v>
      </c>
      <c r="BP12" s="723"/>
      <c r="BQ12" s="723"/>
      <c r="BR12" s="723"/>
      <c r="BS12" s="669" t="s">
        <v>178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585709</v>
      </c>
      <c r="CS12" s="664"/>
      <c r="CT12" s="664"/>
      <c r="CU12" s="664"/>
      <c r="CV12" s="664"/>
      <c r="CW12" s="664"/>
      <c r="CX12" s="664"/>
      <c r="CY12" s="665"/>
      <c r="CZ12" s="723">
        <v>2.9</v>
      </c>
      <c r="DA12" s="723"/>
      <c r="DB12" s="723"/>
      <c r="DC12" s="723"/>
      <c r="DD12" s="669">
        <v>24440</v>
      </c>
      <c r="DE12" s="664"/>
      <c r="DF12" s="664"/>
      <c r="DG12" s="664"/>
      <c r="DH12" s="664"/>
      <c r="DI12" s="664"/>
      <c r="DJ12" s="664"/>
      <c r="DK12" s="664"/>
      <c r="DL12" s="664"/>
      <c r="DM12" s="664"/>
      <c r="DN12" s="664"/>
      <c r="DO12" s="664"/>
      <c r="DP12" s="665"/>
      <c r="DQ12" s="669">
        <v>397903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178</v>
      </c>
      <c r="S13" s="664"/>
      <c r="T13" s="664"/>
      <c r="U13" s="664"/>
      <c r="V13" s="664"/>
      <c r="W13" s="664"/>
      <c r="X13" s="664"/>
      <c r="Y13" s="665"/>
      <c r="Z13" s="723" t="s">
        <v>178</v>
      </c>
      <c r="AA13" s="723"/>
      <c r="AB13" s="723"/>
      <c r="AC13" s="723"/>
      <c r="AD13" s="724" t="s">
        <v>178</v>
      </c>
      <c r="AE13" s="724"/>
      <c r="AF13" s="724"/>
      <c r="AG13" s="724"/>
      <c r="AH13" s="724"/>
      <c r="AI13" s="724"/>
      <c r="AJ13" s="724"/>
      <c r="AK13" s="724"/>
      <c r="AL13" s="666" t="s">
        <v>178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2272825</v>
      </c>
      <c r="BH13" s="664"/>
      <c r="BI13" s="664"/>
      <c r="BJ13" s="664"/>
      <c r="BK13" s="664"/>
      <c r="BL13" s="664"/>
      <c r="BM13" s="664"/>
      <c r="BN13" s="665"/>
      <c r="BO13" s="723">
        <v>61.6</v>
      </c>
      <c r="BP13" s="723"/>
      <c r="BQ13" s="723"/>
      <c r="BR13" s="723"/>
      <c r="BS13" s="669" t="s">
        <v>178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1367758</v>
      </c>
      <c r="CS13" s="664"/>
      <c r="CT13" s="664"/>
      <c r="CU13" s="664"/>
      <c r="CV13" s="664"/>
      <c r="CW13" s="664"/>
      <c r="CX13" s="664"/>
      <c r="CY13" s="665"/>
      <c r="CZ13" s="723">
        <v>6.8</v>
      </c>
      <c r="DA13" s="723"/>
      <c r="DB13" s="723"/>
      <c r="DC13" s="723"/>
      <c r="DD13" s="669">
        <v>846429</v>
      </c>
      <c r="DE13" s="664"/>
      <c r="DF13" s="664"/>
      <c r="DG13" s="664"/>
      <c r="DH13" s="664"/>
      <c r="DI13" s="664"/>
      <c r="DJ13" s="664"/>
      <c r="DK13" s="664"/>
      <c r="DL13" s="664"/>
      <c r="DM13" s="664"/>
      <c r="DN13" s="664"/>
      <c r="DO13" s="664"/>
      <c r="DP13" s="665"/>
      <c r="DQ13" s="669">
        <v>505747</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178</v>
      </c>
      <c r="S14" s="664"/>
      <c r="T14" s="664"/>
      <c r="U14" s="664"/>
      <c r="V14" s="664"/>
      <c r="W14" s="664"/>
      <c r="X14" s="664"/>
      <c r="Y14" s="665"/>
      <c r="Z14" s="723" t="s">
        <v>178</v>
      </c>
      <c r="AA14" s="723"/>
      <c r="AB14" s="723"/>
      <c r="AC14" s="723"/>
      <c r="AD14" s="724" t="s">
        <v>178</v>
      </c>
      <c r="AE14" s="724"/>
      <c r="AF14" s="724"/>
      <c r="AG14" s="724"/>
      <c r="AH14" s="724"/>
      <c r="AI14" s="724"/>
      <c r="AJ14" s="724"/>
      <c r="AK14" s="724"/>
      <c r="AL14" s="666" t="s">
        <v>178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89299</v>
      </c>
      <c r="BH14" s="664"/>
      <c r="BI14" s="664"/>
      <c r="BJ14" s="664"/>
      <c r="BK14" s="664"/>
      <c r="BL14" s="664"/>
      <c r="BM14" s="664"/>
      <c r="BN14" s="665"/>
      <c r="BO14" s="723">
        <v>2.4</v>
      </c>
      <c r="BP14" s="723"/>
      <c r="BQ14" s="723"/>
      <c r="BR14" s="723"/>
      <c r="BS14" s="669" t="s">
        <v>178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722437</v>
      </c>
      <c r="CS14" s="664"/>
      <c r="CT14" s="664"/>
      <c r="CU14" s="664"/>
      <c r="CV14" s="664"/>
      <c r="CW14" s="664"/>
      <c r="CX14" s="664"/>
      <c r="CY14" s="665"/>
      <c r="CZ14" s="723">
        <v>3.6</v>
      </c>
      <c r="DA14" s="723"/>
      <c r="DB14" s="723"/>
      <c r="DC14" s="723"/>
      <c r="DD14" s="669">
        <v>130762</v>
      </c>
      <c r="DE14" s="664"/>
      <c r="DF14" s="664"/>
      <c r="DG14" s="664"/>
      <c r="DH14" s="664"/>
      <c r="DI14" s="664"/>
      <c r="DJ14" s="664"/>
      <c r="DK14" s="664"/>
      <c r="DL14" s="664"/>
      <c r="DM14" s="664"/>
      <c r="DN14" s="664"/>
      <c r="DO14" s="664"/>
      <c r="DP14" s="665"/>
      <c r="DQ14" s="669">
        <v>629818</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25924</v>
      </c>
      <c r="S15" s="664"/>
      <c r="T15" s="664"/>
      <c r="U15" s="664"/>
      <c r="V15" s="664"/>
      <c r="W15" s="664"/>
      <c r="X15" s="664"/>
      <c r="Y15" s="665"/>
      <c r="Z15" s="723">
        <v>0.1</v>
      </c>
      <c r="AA15" s="723"/>
      <c r="AB15" s="723"/>
      <c r="AC15" s="723"/>
      <c r="AD15" s="724">
        <v>25924</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170072</v>
      </c>
      <c r="BH15" s="664"/>
      <c r="BI15" s="664"/>
      <c r="BJ15" s="664"/>
      <c r="BK15" s="664"/>
      <c r="BL15" s="664"/>
      <c r="BM15" s="664"/>
      <c r="BN15" s="665"/>
      <c r="BO15" s="723">
        <v>4.5999999999999996</v>
      </c>
      <c r="BP15" s="723"/>
      <c r="BQ15" s="723"/>
      <c r="BR15" s="723"/>
      <c r="BS15" s="669" t="s">
        <v>178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1646372</v>
      </c>
      <c r="CS15" s="664"/>
      <c r="CT15" s="664"/>
      <c r="CU15" s="664"/>
      <c r="CV15" s="664"/>
      <c r="CW15" s="664"/>
      <c r="CX15" s="664"/>
      <c r="CY15" s="665"/>
      <c r="CZ15" s="723">
        <v>8.1</v>
      </c>
      <c r="DA15" s="723"/>
      <c r="DB15" s="723"/>
      <c r="DC15" s="723"/>
      <c r="DD15" s="669">
        <v>669926</v>
      </c>
      <c r="DE15" s="664"/>
      <c r="DF15" s="664"/>
      <c r="DG15" s="664"/>
      <c r="DH15" s="664"/>
      <c r="DI15" s="664"/>
      <c r="DJ15" s="664"/>
      <c r="DK15" s="664"/>
      <c r="DL15" s="664"/>
      <c r="DM15" s="664"/>
      <c r="DN15" s="664"/>
      <c r="DO15" s="664"/>
      <c r="DP15" s="665"/>
      <c r="DQ15" s="669">
        <v>963559</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178</v>
      </c>
      <c r="S16" s="664"/>
      <c r="T16" s="664"/>
      <c r="U16" s="664"/>
      <c r="V16" s="664"/>
      <c r="W16" s="664"/>
      <c r="X16" s="664"/>
      <c r="Y16" s="665"/>
      <c r="Z16" s="723" t="s">
        <v>178</v>
      </c>
      <c r="AA16" s="723"/>
      <c r="AB16" s="723"/>
      <c r="AC16" s="723"/>
      <c r="AD16" s="724" t="s">
        <v>178</v>
      </c>
      <c r="AE16" s="724"/>
      <c r="AF16" s="724"/>
      <c r="AG16" s="724"/>
      <c r="AH16" s="724"/>
      <c r="AI16" s="724"/>
      <c r="AJ16" s="724"/>
      <c r="AK16" s="724"/>
      <c r="AL16" s="666" t="s">
        <v>178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178</v>
      </c>
      <c r="BH16" s="664"/>
      <c r="BI16" s="664"/>
      <c r="BJ16" s="664"/>
      <c r="BK16" s="664"/>
      <c r="BL16" s="664"/>
      <c r="BM16" s="664"/>
      <c r="BN16" s="665"/>
      <c r="BO16" s="723" t="s">
        <v>178</v>
      </c>
      <c r="BP16" s="723"/>
      <c r="BQ16" s="723"/>
      <c r="BR16" s="723"/>
      <c r="BS16" s="669" t="s">
        <v>178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158170</v>
      </c>
      <c r="CS16" s="664"/>
      <c r="CT16" s="664"/>
      <c r="CU16" s="664"/>
      <c r="CV16" s="664"/>
      <c r="CW16" s="664"/>
      <c r="CX16" s="664"/>
      <c r="CY16" s="665"/>
      <c r="CZ16" s="723">
        <v>0.8</v>
      </c>
      <c r="DA16" s="723"/>
      <c r="DB16" s="723"/>
      <c r="DC16" s="723"/>
      <c r="DD16" s="669" t="s">
        <v>178</v>
      </c>
      <c r="DE16" s="664"/>
      <c r="DF16" s="664"/>
      <c r="DG16" s="664"/>
      <c r="DH16" s="664"/>
      <c r="DI16" s="664"/>
      <c r="DJ16" s="664"/>
      <c r="DK16" s="664"/>
      <c r="DL16" s="664"/>
      <c r="DM16" s="664"/>
      <c r="DN16" s="664"/>
      <c r="DO16" s="664"/>
      <c r="DP16" s="665"/>
      <c r="DQ16" s="669">
        <v>109197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8369</v>
      </c>
      <c r="S17" s="664"/>
      <c r="T17" s="664"/>
      <c r="U17" s="664"/>
      <c r="V17" s="664"/>
      <c r="W17" s="664"/>
      <c r="X17" s="664"/>
      <c r="Y17" s="665"/>
      <c r="Z17" s="723">
        <v>0</v>
      </c>
      <c r="AA17" s="723"/>
      <c r="AB17" s="723"/>
      <c r="AC17" s="723"/>
      <c r="AD17" s="724">
        <v>8369</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178</v>
      </c>
      <c r="BP17" s="723"/>
      <c r="BQ17" s="723"/>
      <c r="BR17" s="723"/>
      <c r="BS17" s="669" t="s">
        <v>178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2008231</v>
      </c>
      <c r="CS17" s="664"/>
      <c r="CT17" s="664"/>
      <c r="CU17" s="664"/>
      <c r="CV17" s="664"/>
      <c r="CW17" s="664"/>
      <c r="CX17" s="664"/>
      <c r="CY17" s="665"/>
      <c r="CZ17" s="723">
        <v>9.9</v>
      </c>
      <c r="DA17" s="723"/>
      <c r="DB17" s="723"/>
      <c r="DC17" s="723"/>
      <c r="DD17" s="669" t="s">
        <v>178</v>
      </c>
      <c r="DE17" s="664"/>
      <c r="DF17" s="664"/>
      <c r="DG17" s="664"/>
      <c r="DH17" s="664"/>
      <c r="DI17" s="664"/>
      <c r="DJ17" s="664"/>
      <c r="DK17" s="664"/>
      <c r="DL17" s="664"/>
      <c r="DM17" s="664"/>
      <c r="DN17" s="664"/>
      <c r="DO17" s="664"/>
      <c r="DP17" s="665"/>
      <c r="DQ17" s="669">
        <v>1881826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5429964</v>
      </c>
      <c r="S18" s="664"/>
      <c r="T18" s="664"/>
      <c r="U18" s="664"/>
      <c r="V18" s="664"/>
      <c r="W18" s="664"/>
      <c r="X18" s="664"/>
      <c r="Y18" s="665"/>
      <c r="Z18" s="723">
        <v>25.6</v>
      </c>
      <c r="AA18" s="723"/>
      <c r="AB18" s="723"/>
      <c r="AC18" s="723"/>
      <c r="AD18" s="724">
        <v>4324579</v>
      </c>
      <c r="AE18" s="724"/>
      <c r="AF18" s="724"/>
      <c r="AG18" s="724"/>
      <c r="AH18" s="724"/>
      <c r="AI18" s="724"/>
      <c r="AJ18" s="724"/>
      <c r="AK18" s="724"/>
      <c r="AL18" s="666">
        <v>49.8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178</v>
      </c>
      <c r="BP18" s="723"/>
      <c r="BQ18" s="723"/>
      <c r="BR18" s="723"/>
      <c r="BS18" s="669" t="s">
        <v>178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40572</v>
      </c>
      <c r="CS18" s="664"/>
      <c r="CT18" s="664"/>
      <c r="CU18" s="664"/>
      <c r="CV18" s="664"/>
      <c r="CW18" s="664"/>
      <c r="CX18" s="664"/>
      <c r="CY18" s="665"/>
      <c r="CZ18" s="723">
        <v>0.2</v>
      </c>
      <c r="DA18" s="723"/>
      <c r="DB18" s="723"/>
      <c r="DC18" s="723"/>
      <c r="DD18" s="669">
        <v>40572</v>
      </c>
      <c r="DE18" s="664"/>
      <c r="DF18" s="664"/>
      <c r="DG18" s="664"/>
      <c r="DH18" s="664"/>
      <c r="DI18" s="664"/>
      <c r="DJ18" s="664"/>
      <c r="DK18" s="664"/>
      <c r="DL18" s="664"/>
      <c r="DM18" s="664"/>
      <c r="DN18" s="664"/>
      <c r="DO18" s="664"/>
      <c r="DP18" s="665"/>
      <c r="DQ18" s="669">
        <v>40572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4324579</v>
      </c>
      <c r="S19" s="664"/>
      <c r="T19" s="664"/>
      <c r="U19" s="664"/>
      <c r="V19" s="664"/>
      <c r="W19" s="664"/>
      <c r="X19" s="664"/>
      <c r="Y19" s="665"/>
      <c r="Z19" s="723">
        <v>20.399999999999999</v>
      </c>
      <c r="AA19" s="723"/>
      <c r="AB19" s="723"/>
      <c r="AC19" s="723"/>
      <c r="AD19" s="724">
        <v>4324579</v>
      </c>
      <c r="AE19" s="724"/>
      <c r="AF19" s="724"/>
      <c r="AG19" s="724"/>
      <c r="AH19" s="724"/>
      <c r="AI19" s="724"/>
      <c r="AJ19" s="724"/>
      <c r="AK19" s="724"/>
      <c r="AL19" s="666">
        <v>49.8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665</v>
      </c>
      <c r="BH19" s="664"/>
      <c r="BI19" s="664"/>
      <c r="BJ19" s="664"/>
      <c r="BK19" s="664"/>
      <c r="BL19" s="664"/>
      <c r="BM19" s="664"/>
      <c r="BN19" s="665"/>
      <c r="BO19" s="723">
        <v>0</v>
      </c>
      <c r="BP19" s="723"/>
      <c r="BQ19" s="723"/>
      <c r="BR19" s="723"/>
      <c r="BS19" s="669" t="s">
        <v>178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178</v>
      </c>
      <c r="CS19" s="664"/>
      <c r="CT19" s="664"/>
      <c r="CU19" s="664"/>
      <c r="CV19" s="664"/>
      <c r="CW19" s="664"/>
      <c r="CX19" s="664"/>
      <c r="CY19" s="665"/>
      <c r="CZ19" s="723" t="s">
        <v>178</v>
      </c>
      <c r="DA19" s="723"/>
      <c r="DB19" s="723"/>
      <c r="DC19" s="723"/>
      <c r="DD19" s="669" t="s">
        <v>178</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1105385</v>
      </c>
      <c r="S20" s="664"/>
      <c r="T20" s="664"/>
      <c r="U20" s="664"/>
      <c r="V20" s="664"/>
      <c r="W20" s="664"/>
      <c r="X20" s="664"/>
      <c r="Y20" s="665"/>
      <c r="Z20" s="723">
        <v>5.2</v>
      </c>
      <c r="AA20" s="723"/>
      <c r="AB20" s="723"/>
      <c r="AC20" s="723"/>
      <c r="AD20" s="724" t="s">
        <v>178</v>
      </c>
      <c r="AE20" s="724"/>
      <c r="AF20" s="724"/>
      <c r="AG20" s="724"/>
      <c r="AH20" s="724"/>
      <c r="AI20" s="724"/>
      <c r="AJ20" s="724"/>
      <c r="AK20" s="724"/>
      <c r="AL20" s="666" t="s">
        <v>178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665</v>
      </c>
      <c r="BH20" s="664"/>
      <c r="BI20" s="664"/>
      <c r="BJ20" s="664"/>
      <c r="BK20" s="664"/>
      <c r="BL20" s="664"/>
      <c r="BM20" s="664"/>
      <c r="BN20" s="665"/>
      <c r="BO20" s="723">
        <v>0</v>
      </c>
      <c r="BP20" s="723"/>
      <c r="BQ20" s="723"/>
      <c r="BR20" s="723"/>
      <c r="BS20" s="669" t="s">
        <v>178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20247962</v>
      </c>
      <c r="CS20" s="664"/>
      <c r="CT20" s="664"/>
      <c r="CU20" s="664"/>
      <c r="CV20" s="664"/>
      <c r="CW20" s="664"/>
      <c r="CX20" s="664"/>
      <c r="CY20" s="665"/>
      <c r="CZ20" s="723">
        <v>100</v>
      </c>
      <c r="DA20" s="723"/>
      <c r="DB20" s="723"/>
      <c r="DC20" s="723"/>
      <c r="DD20" s="669">
        <v>2733804</v>
      </c>
      <c r="DE20" s="664"/>
      <c r="DF20" s="664"/>
      <c r="DG20" s="664"/>
      <c r="DH20" s="664"/>
      <c r="DI20" s="664"/>
      <c r="DJ20" s="664"/>
      <c r="DK20" s="664"/>
      <c r="DL20" s="664"/>
      <c r="DM20" s="664"/>
      <c r="DN20" s="664"/>
      <c r="DO20" s="664"/>
      <c r="DP20" s="665"/>
      <c r="DQ20" s="669">
        <v>12026902</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178</v>
      </c>
      <c r="S21" s="664"/>
      <c r="T21" s="664"/>
      <c r="U21" s="664"/>
      <c r="V21" s="664"/>
      <c r="W21" s="664"/>
      <c r="X21" s="664"/>
      <c r="Y21" s="665"/>
      <c r="Z21" s="723" t="s">
        <v>178</v>
      </c>
      <c r="AA21" s="723"/>
      <c r="AB21" s="723"/>
      <c r="AC21" s="723"/>
      <c r="AD21" s="724" t="s">
        <v>178</v>
      </c>
      <c r="AE21" s="724"/>
      <c r="AF21" s="724"/>
      <c r="AG21" s="724"/>
      <c r="AH21" s="724"/>
      <c r="AI21" s="724"/>
      <c r="AJ21" s="724"/>
      <c r="AK21" s="724"/>
      <c r="AL21" s="666" t="s">
        <v>178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658</v>
      </c>
      <c r="BH21" s="664"/>
      <c r="BI21" s="664"/>
      <c r="BJ21" s="664"/>
      <c r="BK21" s="664"/>
      <c r="BL21" s="664"/>
      <c r="BM21" s="664"/>
      <c r="BN21" s="665"/>
      <c r="BO21" s="723">
        <v>0</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9779175</v>
      </c>
      <c r="S22" s="664"/>
      <c r="T22" s="664"/>
      <c r="U22" s="664"/>
      <c r="V22" s="664"/>
      <c r="W22" s="664"/>
      <c r="X22" s="664"/>
      <c r="Y22" s="665"/>
      <c r="Z22" s="723">
        <v>46.1</v>
      </c>
      <c r="AA22" s="723"/>
      <c r="AB22" s="723"/>
      <c r="AC22" s="723"/>
      <c r="AD22" s="724">
        <v>8673783</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178</v>
      </c>
      <c r="BP22" s="723"/>
      <c r="BQ22" s="723"/>
      <c r="BR22" s="723"/>
      <c r="BS22" s="669" t="s">
        <v>178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2221</v>
      </c>
      <c r="S23" s="664"/>
      <c r="T23" s="664"/>
      <c r="U23" s="664"/>
      <c r="V23" s="664"/>
      <c r="W23" s="664"/>
      <c r="X23" s="664"/>
      <c r="Y23" s="665"/>
      <c r="Z23" s="723">
        <v>0</v>
      </c>
      <c r="AA23" s="723"/>
      <c r="AB23" s="723"/>
      <c r="AC23" s="723"/>
      <c r="AD23" s="724">
        <v>2221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v>
      </c>
      <c r="BH23" s="664"/>
      <c r="BI23" s="664"/>
      <c r="BJ23" s="664"/>
      <c r="BK23" s="664"/>
      <c r="BL23" s="664"/>
      <c r="BM23" s="664"/>
      <c r="BN23" s="665"/>
      <c r="BO23" s="723">
        <v>0</v>
      </c>
      <c r="BP23" s="723"/>
      <c r="BQ23" s="723"/>
      <c r="BR23" s="723"/>
      <c r="BS23" s="669" t="s">
        <v>178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143147</v>
      </c>
      <c r="S24" s="664"/>
      <c r="T24" s="664"/>
      <c r="U24" s="664"/>
      <c r="V24" s="664"/>
      <c r="W24" s="664"/>
      <c r="X24" s="664"/>
      <c r="Y24" s="665"/>
      <c r="Z24" s="723">
        <v>0.7</v>
      </c>
      <c r="AA24" s="723"/>
      <c r="AB24" s="723"/>
      <c r="AC24" s="723"/>
      <c r="AD24" s="724" t="s">
        <v>178</v>
      </c>
      <c r="AE24" s="724"/>
      <c r="AF24" s="724"/>
      <c r="AG24" s="724"/>
      <c r="AH24" s="724"/>
      <c r="AI24" s="724"/>
      <c r="AJ24" s="724"/>
      <c r="AK24" s="724"/>
      <c r="AL24" s="666" t="s">
        <v>178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178</v>
      </c>
      <c r="BP24" s="723"/>
      <c r="BQ24" s="723"/>
      <c r="BR24" s="723"/>
      <c r="BS24" s="669" t="s">
        <v>243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8128305</v>
      </c>
      <c r="CS24" s="727"/>
      <c r="CT24" s="727"/>
      <c r="CU24" s="727"/>
      <c r="CV24" s="727"/>
      <c r="CW24" s="727"/>
      <c r="CX24" s="727"/>
      <c r="CY24" s="773"/>
      <c r="CZ24" s="774">
        <v>40.1</v>
      </c>
      <c r="DA24" s="743"/>
      <c r="DB24" s="743"/>
      <c r="DC24" s="777"/>
      <c r="DD24" s="772">
        <v>5440980</v>
      </c>
      <c r="DE24" s="727"/>
      <c r="DF24" s="727"/>
      <c r="DG24" s="727"/>
      <c r="DH24" s="727"/>
      <c r="DI24" s="727"/>
      <c r="DJ24" s="727"/>
      <c r="DK24" s="773"/>
      <c r="DL24" s="772">
        <v>5173606</v>
      </c>
      <c r="DM24" s="727"/>
      <c r="DN24" s="727"/>
      <c r="DO24" s="727"/>
      <c r="DP24" s="727"/>
      <c r="DQ24" s="727"/>
      <c r="DR24" s="727"/>
      <c r="DS24" s="727"/>
      <c r="DT24" s="727"/>
      <c r="DU24" s="727"/>
      <c r="DV24" s="773"/>
      <c r="DW24" s="774">
        <v>57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269280</v>
      </c>
      <c r="S25" s="664"/>
      <c r="T25" s="664"/>
      <c r="U25" s="664"/>
      <c r="V25" s="664"/>
      <c r="W25" s="664"/>
      <c r="X25" s="664"/>
      <c r="Y25" s="665"/>
      <c r="Z25" s="723">
        <v>1.3</v>
      </c>
      <c r="AA25" s="723"/>
      <c r="AB25" s="723"/>
      <c r="AC25" s="723"/>
      <c r="AD25" s="724" t="s">
        <v>178</v>
      </c>
      <c r="AE25" s="724"/>
      <c r="AF25" s="724"/>
      <c r="AG25" s="724"/>
      <c r="AH25" s="724"/>
      <c r="AI25" s="724"/>
      <c r="AJ25" s="724"/>
      <c r="AK25" s="724"/>
      <c r="AL25" s="666" t="s">
        <v>178</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178</v>
      </c>
      <c r="BP25" s="723"/>
      <c r="BQ25" s="723"/>
      <c r="BR25" s="723"/>
      <c r="BS25" s="669" t="s">
        <v>178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2841948</v>
      </c>
      <c r="CS25" s="662"/>
      <c r="CT25" s="662"/>
      <c r="CU25" s="662"/>
      <c r="CV25" s="662"/>
      <c r="CW25" s="662"/>
      <c r="CX25" s="662"/>
      <c r="CY25" s="663"/>
      <c r="CZ25" s="666">
        <v>14</v>
      </c>
      <c r="DA25" s="695"/>
      <c r="DB25" s="695"/>
      <c r="DC25" s="696"/>
      <c r="DD25" s="669">
        <v>2670432</v>
      </c>
      <c r="DE25" s="662"/>
      <c r="DF25" s="662"/>
      <c r="DG25" s="662"/>
      <c r="DH25" s="662"/>
      <c r="DI25" s="662"/>
      <c r="DJ25" s="662"/>
      <c r="DK25" s="663"/>
      <c r="DL25" s="669">
        <v>2410691</v>
      </c>
      <c r="DM25" s="662"/>
      <c r="DN25" s="662"/>
      <c r="DO25" s="662"/>
      <c r="DP25" s="662"/>
      <c r="DQ25" s="662"/>
      <c r="DR25" s="662"/>
      <c r="DS25" s="662"/>
      <c r="DT25" s="662"/>
      <c r="DU25" s="662"/>
      <c r="DV25" s="663"/>
      <c r="DW25" s="666">
        <v>26.6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88394</v>
      </c>
      <c r="S26" s="664"/>
      <c r="T26" s="664"/>
      <c r="U26" s="664"/>
      <c r="V26" s="664"/>
      <c r="W26" s="664"/>
      <c r="X26" s="664"/>
      <c r="Y26" s="665"/>
      <c r="Z26" s="723">
        <v>0.4</v>
      </c>
      <c r="AA26" s="723"/>
      <c r="AB26" s="723"/>
      <c r="AC26" s="723"/>
      <c r="AD26" s="724" t="s">
        <v>178</v>
      </c>
      <c r="AE26" s="724"/>
      <c r="AF26" s="724"/>
      <c r="AG26" s="724"/>
      <c r="AH26" s="724"/>
      <c r="AI26" s="724"/>
      <c r="AJ26" s="724"/>
      <c r="AK26" s="724"/>
      <c r="AL26" s="666" t="s">
        <v>178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178</v>
      </c>
      <c r="BP26" s="723"/>
      <c r="BQ26" s="723"/>
      <c r="BR26" s="723"/>
      <c r="BS26" s="669" t="s">
        <v>178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1853767</v>
      </c>
      <c r="CS26" s="664"/>
      <c r="CT26" s="664"/>
      <c r="CU26" s="664"/>
      <c r="CV26" s="664"/>
      <c r="CW26" s="664"/>
      <c r="CX26" s="664"/>
      <c r="CY26" s="665"/>
      <c r="CZ26" s="666">
        <v>9.1999999999999993</v>
      </c>
      <c r="DA26" s="695"/>
      <c r="DB26" s="695"/>
      <c r="DC26" s="696"/>
      <c r="DD26" s="669">
        <v>1732643</v>
      </c>
      <c r="DE26" s="664"/>
      <c r="DF26" s="664"/>
      <c r="DG26" s="664"/>
      <c r="DH26" s="664"/>
      <c r="DI26" s="664"/>
      <c r="DJ26" s="664"/>
      <c r="DK26" s="665"/>
      <c r="DL26" s="669" t="s">
        <v>178</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2543652</v>
      </c>
      <c r="S27" s="664"/>
      <c r="T27" s="664"/>
      <c r="U27" s="664"/>
      <c r="V27" s="664"/>
      <c r="W27" s="664"/>
      <c r="X27" s="664"/>
      <c r="Y27" s="665"/>
      <c r="Z27" s="723">
        <v>12</v>
      </c>
      <c r="AA27" s="723"/>
      <c r="AB27" s="723"/>
      <c r="AC27" s="723"/>
      <c r="AD27" s="724" t="s">
        <v>178</v>
      </c>
      <c r="AE27" s="724"/>
      <c r="AF27" s="724"/>
      <c r="AG27" s="724"/>
      <c r="AH27" s="724"/>
      <c r="AI27" s="724"/>
      <c r="AJ27" s="724"/>
      <c r="AK27" s="724"/>
      <c r="AL27" s="666" t="s">
        <v>178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3688818</v>
      </c>
      <c r="BH27" s="664"/>
      <c r="BI27" s="664"/>
      <c r="BJ27" s="664"/>
      <c r="BK27" s="664"/>
      <c r="BL27" s="664"/>
      <c r="BM27" s="664"/>
      <c r="BN27" s="665"/>
      <c r="BO27" s="723">
        <v>100</v>
      </c>
      <c r="BP27" s="723"/>
      <c r="BQ27" s="723"/>
      <c r="BR27" s="723"/>
      <c r="BS27" s="669">
        <v>38207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3278126</v>
      </c>
      <c r="CS27" s="662"/>
      <c r="CT27" s="662"/>
      <c r="CU27" s="662"/>
      <c r="CV27" s="662"/>
      <c r="CW27" s="662"/>
      <c r="CX27" s="662"/>
      <c r="CY27" s="663"/>
      <c r="CZ27" s="666">
        <v>16.2</v>
      </c>
      <c r="DA27" s="695"/>
      <c r="DB27" s="695"/>
      <c r="DC27" s="696"/>
      <c r="DD27" s="669">
        <v>888722</v>
      </c>
      <c r="DE27" s="662"/>
      <c r="DF27" s="662"/>
      <c r="DG27" s="662"/>
      <c r="DH27" s="662"/>
      <c r="DI27" s="662"/>
      <c r="DJ27" s="662"/>
      <c r="DK27" s="663"/>
      <c r="DL27" s="669">
        <v>881089</v>
      </c>
      <c r="DM27" s="662"/>
      <c r="DN27" s="662"/>
      <c r="DO27" s="662"/>
      <c r="DP27" s="662"/>
      <c r="DQ27" s="662"/>
      <c r="DR27" s="662"/>
      <c r="DS27" s="662"/>
      <c r="DT27" s="662"/>
      <c r="DU27" s="662"/>
      <c r="DV27" s="663"/>
      <c r="DW27" s="666">
        <v>9.6999999999999993</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178</v>
      </c>
      <c r="S28" s="664"/>
      <c r="T28" s="664"/>
      <c r="U28" s="664"/>
      <c r="V28" s="664"/>
      <c r="W28" s="664"/>
      <c r="X28" s="664"/>
      <c r="Y28" s="665"/>
      <c r="Z28" s="723" t="s">
        <v>178</v>
      </c>
      <c r="AA28" s="723"/>
      <c r="AB28" s="723"/>
      <c r="AC28" s="723"/>
      <c r="AD28" s="724" t="s">
        <v>178</v>
      </c>
      <c r="AE28" s="724"/>
      <c r="AF28" s="724"/>
      <c r="AG28" s="724"/>
      <c r="AH28" s="724"/>
      <c r="AI28" s="724"/>
      <c r="AJ28" s="724"/>
      <c r="AK28" s="724"/>
      <c r="AL28" s="666" t="s">
        <v>178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2008231</v>
      </c>
      <c r="CS28" s="664"/>
      <c r="CT28" s="664"/>
      <c r="CU28" s="664"/>
      <c r="CV28" s="664"/>
      <c r="CW28" s="664"/>
      <c r="CX28" s="664"/>
      <c r="CY28" s="665"/>
      <c r="CZ28" s="666">
        <v>9.9</v>
      </c>
      <c r="DA28" s="695"/>
      <c r="DB28" s="695"/>
      <c r="DC28" s="696"/>
      <c r="DD28" s="669">
        <v>1881826</v>
      </c>
      <c r="DE28" s="664"/>
      <c r="DF28" s="664"/>
      <c r="DG28" s="664"/>
      <c r="DH28" s="664"/>
      <c r="DI28" s="664"/>
      <c r="DJ28" s="664"/>
      <c r="DK28" s="665"/>
      <c r="DL28" s="669">
        <v>1881826</v>
      </c>
      <c r="DM28" s="664"/>
      <c r="DN28" s="664"/>
      <c r="DO28" s="664"/>
      <c r="DP28" s="664"/>
      <c r="DQ28" s="664"/>
      <c r="DR28" s="664"/>
      <c r="DS28" s="664"/>
      <c r="DT28" s="664"/>
      <c r="DU28" s="664"/>
      <c r="DV28" s="665"/>
      <c r="DW28" s="666">
        <v>20.7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1437333</v>
      </c>
      <c r="S29" s="664"/>
      <c r="T29" s="664"/>
      <c r="U29" s="664"/>
      <c r="V29" s="664"/>
      <c r="W29" s="664"/>
      <c r="X29" s="664"/>
      <c r="Y29" s="665"/>
      <c r="Z29" s="723">
        <v>6.8</v>
      </c>
      <c r="AA29" s="723"/>
      <c r="AB29" s="723"/>
      <c r="AC29" s="723"/>
      <c r="AD29" s="724" t="s">
        <v>178</v>
      </c>
      <c r="AE29" s="724"/>
      <c r="AF29" s="724"/>
      <c r="AG29" s="724"/>
      <c r="AH29" s="724"/>
      <c r="AI29" s="724"/>
      <c r="AJ29" s="724"/>
      <c r="AK29" s="724"/>
      <c r="AL29" s="666" t="s">
        <v>178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2008206</v>
      </c>
      <c r="CS29" s="662"/>
      <c r="CT29" s="662"/>
      <c r="CU29" s="662"/>
      <c r="CV29" s="662"/>
      <c r="CW29" s="662"/>
      <c r="CX29" s="662"/>
      <c r="CY29" s="663"/>
      <c r="CZ29" s="666">
        <v>9.9</v>
      </c>
      <c r="DA29" s="695"/>
      <c r="DB29" s="695"/>
      <c r="DC29" s="696"/>
      <c r="DD29" s="669">
        <v>1881801</v>
      </c>
      <c r="DE29" s="662"/>
      <c r="DF29" s="662"/>
      <c r="DG29" s="662"/>
      <c r="DH29" s="662"/>
      <c r="DI29" s="662"/>
      <c r="DJ29" s="662"/>
      <c r="DK29" s="663"/>
      <c r="DL29" s="669">
        <v>1881801</v>
      </c>
      <c r="DM29" s="662"/>
      <c r="DN29" s="662"/>
      <c r="DO29" s="662"/>
      <c r="DP29" s="662"/>
      <c r="DQ29" s="662"/>
      <c r="DR29" s="662"/>
      <c r="DS29" s="662"/>
      <c r="DT29" s="662"/>
      <c r="DU29" s="662"/>
      <c r="DV29" s="663"/>
      <c r="DW29" s="666">
        <v>20.7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231511</v>
      </c>
      <c r="S30" s="664"/>
      <c r="T30" s="664"/>
      <c r="U30" s="664"/>
      <c r="V30" s="664"/>
      <c r="W30" s="664"/>
      <c r="X30" s="664"/>
      <c r="Y30" s="665"/>
      <c r="Z30" s="723">
        <v>1.1000000000000001</v>
      </c>
      <c r="AA30" s="723"/>
      <c r="AB30" s="723"/>
      <c r="AC30" s="723"/>
      <c r="AD30" s="724" t="s">
        <v>178</v>
      </c>
      <c r="AE30" s="724"/>
      <c r="AF30" s="724"/>
      <c r="AG30" s="724"/>
      <c r="AH30" s="724"/>
      <c r="AI30" s="724"/>
      <c r="AJ30" s="724"/>
      <c r="AK30" s="724"/>
      <c r="AL30" s="666" t="s">
        <v>178</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99.7</v>
      </c>
      <c r="BH30" s="742"/>
      <c r="BI30" s="742"/>
      <c r="BJ30" s="742"/>
      <c r="BK30" s="742"/>
      <c r="BL30" s="742"/>
      <c r="BM30" s="743">
        <v>98.6</v>
      </c>
      <c r="BN30" s="742"/>
      <c r="BO30" s="742"/>
      <c r="BP30" s="742"/>
      <c r="BQ30" s="744"/>
      <c r="BR30" s="741">
        <v>99.7</v>
      </c>
      <c r="BS30" s="742"/>
      <c r="BT30" s="742"/>
      <c r="BU30" s="742"/>
      <c r="BV30" s="742"/>
      <c r="BW30" s="742"/>
      <c r="BX30" s="743">
        <v>98.4</v>
      </c>
      <c r="BY30" s="742"/>
      <c r="BZ30" s="742"/>
      <c r="CA30" s="742"/>
      <c r="CB30" s="744"/>
      <c r="CD30" s="747"/>
      <c r="CE30" s="748"/>
      <c r="CF30" s="705" t="s">
        <v>309</v>
      </c>
      <c r="CG30" s="702"/>
      <c r="CH30" s="702"/>
      <c r="CI30" s="702"/>
      <c r="CJ30" s="702"/>
      <c r="CK30" s="702"/>
      <c r="CL30" s="702"/>
      <c r="CM30" s="702"/>
      <c r="CN30" s="702"/>
      <c r="CO30" s="702"/>
      <c r="CP30" s="702"/>
      <c r="CQ30" s="703"/>
      <c r="CR30" s="661">
        <v>1868843</v>
      </c>
      <c r="CS30" s="664"/>
      <c r="CT30" s="664"/>
      <c r="CU30" s="664"/>
      <c r="CV30" s="664"/>
      <c r="CW30" s="664"/>
      <c r="CX30" s="664"/>
      <c r="CY30" s="665"/>
      <c r="CZ30" s="666">
        <v>9.1999999999999993</v>
      </c>
      <c r="DA30" s="695"/>
      <c r="DB30" s="695"/>
      <c r="DC30" s="696"/>
      <c r="DD30" s="669">
        <v>1752594</v>
      </c>
      <c r="DE30" s="664"/>
      <c r="DF30" s="664"/>
      <c r="DG30" s="664"/>
      <c r="DH30" s="664"/>
      <c r="DI30" s="664"/>
      <c r="DJ30" s="664"/>
      <c r="DK30" s="665"/>
      <c r="DL30" s="669">
        <v>1752594</v>
      </c>
      <c r="DM30" s="664"/>
      <c r="DN30" s="664"/>
      <c r="DO30" s="664"/>
      <c r="DP30" s="664"/>
      <c r="DQ30" s="664"/>
      <c r="DR30" s="664"/>
      <c r="DS30" s="664"/>
      <c r="DT30" s="664"/>
      <c r="DU30" s="664"/>
      <c r="DV30" s="665"/>
      <c r="DW30" s="666">
        <v>19.3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1240973</v>
      </c>
      <c r="S31" s="664"/>
      <c r="T31" s="664"/>
      <c r="U31" s="664"/>
      <c r="V31" s="664"/>
      <c r="W31" s="664"/>
      <c r="X31" s="664"/>
      <c r="Y31" s="665"/>
      <c r="Z31" s="723">
        <v>5.8</v>
      </c>
      <c r="AA31" s="723"/>
      <c r="AB31" s="723"/>
      <c r="AC31" s="723"/>
      <c r="AD31" s="724" t="s">
        <v>178</v>
      </c>
      <c r="AE31" s="724"/>
      <c r="AF31" s="724"/>
      <c r="AG31" s="724"/>
      <c r="AH31" s="724"/>
      <c r="AI31" s="724"/>
      <c r="AJ31" s="724"/>
      <c r="AK31" s="724"/>
      <c r="AL31" s="666" t="s">
        <v>178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97.9</v>
      </c>
      <c r="BN31" s="740"/>
      <c r="BO31" s="740"/>
      <c r="BP31" s="740"/>
      <c r="BQ31" s="701"/>
      <c r="BR31" s="739">
        <v>99.6</v>
      </c>
      <c r="BS31" s="662"/>
      <c r="BT31" s="662"/>
      <c r="BU31" s="662"/>
      <c r="BV31" s="662"/>
      <c r="BW31" s="662"/>
      <c r="BX31" s="667">
        <v>97.8</v>
      </c>
      <c r="BY31" s="740"/>
      <c r="BZ31" s="740"/>
      <c r="CA31" s="740"/>
      <c r="CB31" s="701"/>
      <c r="CD31" s="747"/>
      <c r="CE31" s="748"/>
      <c r="CF31" s="705" t="s">
        <v>313</v>
      </c>
      <c r="CG31" s="702"/>
      <c r="CH31" s="702"/>
      <c r="CI31" s="702"/>
      <c r="CJ31" s="702"/>
      <c r="CK31" s="702"/>
      <c r="CL31" s="702"/>
      <c r="CM31" s="702"/>
      <c r="CN31" s="702"/>
      <c r="CO31" s="702"/>
      <c r="CP31" s="702"/>
      <c r="CQ31" s="703"/>
      <c r="CR31" s="661">
        <v>139363</v>
      </c>
      <c r="CS31" s="662"/>
      <c r="CT31" s="662"/>
      <c r="CU31" s="662"/>
      <c r="CV31" s="662"/>
      <c r="CW31" s="662"/>
      <c r="CX31" s="662"/>
      <c r="CY31" s="663"/>
      <c r="CZ31" s="666">
        <v>0.7</v>
      </c>
      <c r="DA31" s="695"/>
      <c r="DB31" s="695"/>
      <c r="DC31" s="696"/>
      <c r="DD31" s="669">
        <v>129207</v>
      </c>
      <c r="DE31" s="662"/>
      <c r="DF31" s="662"/>
      <c r="DG31" s="662"/>
      <c r="DH31" s="662"/>
      <c r="DI31" s="662"/>
      <c r="DJ31" s="662"/>
      <c r="DK31" s="663"/>
      <c r="DL31" s="669">
        <v>129207</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3000844</v>
      </c>
      <c r="S32" s="664"/>
      <c r="T32" s="664"/>
      <c r="U32" s="664"/>
      <c r="V32" s="664"/>
      <c r="W32" s="664"/>
      <c r="X32" s="664"/>
      <c r="Y32" s="665"/>
      <c r="Z32" s="723">
        <v>14.1</v>
      </c>
      <c r="AA32" s="723"/>
      <c r="AB32" s="723"/>
      <c r="AC32" s="723"/>
      <c r="AD32" s="724" t="s">
        <v>178</v>
      </c>
      <c r="AE32" s="724"/>
      <c r="AF32" s="724"/>
      <c r="AG32" s="724"/>
      <c r="AH32" s="724"/>
      <c r="AI32" s="724"/>
      <c r="AJ32" s="724"/>
      <c r="AK32" s="724"/>
      <c r="AL32" s="666" t="s">
        <v>178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99.8</v>
      </c>
      <c r="BH32" s="677"/>
      <c r="BI32" s="677"/>
      <c r="BJ32" s="677"/>
      <c r="BK32" s="677"/>
      <c r="BL32" s="677"/>
      <c r="BM32" s="721">
        <v>98.8</v>
      </c>
      <c r="BN32" s="677"/>
      <c r="BO32" s="677"/>
      <c r="BP32" s="677"/>
      <c r="BQ32" s="714"/>
      <c r="BR32" s="738">
        <v>99.8</v>
      </c>
      <c r="BS32" s="677"/>
      <c r="BT32" s="677"/>
      <c r="BU32" s="677"/>
      <c r="BV32" s="677"/>
      <c r="BW32" s="677"/>
      <c r="BX32" s="721">
        <v>98.6</v>
      </c>
      <c r="BY32" s="677"/>
      <c r="BZ32" s="677"/>
      <c r="CA32" s="677"/>
      <c r="CB32" s="714"/>
      <c r="CD32" s="749"/>
      <c r="CE32" s="750"/>
      <c r="CF32" s="705" t="s">
        <v>316</v>
      </c>
      <c r="CG32" s="702"/>
      <c r="CH32" s="702"/>
      <c r="CI32" s="702"/>
      <c r="CJ32" s="702"/>
      <c r="CK32" s="702"/>
      <c r="CL32" s="702"/>
      <c r="CM32" s="702"/>
      <c r="CN32" s="702"/>
      <c r="CO32" s="702"/>
      <c r="CP32" s="702"/>
      <c r="CQ32" s="703"/>
      <c r="CR32" s="661">
        <v>25</v>
      </c>
      <c r="CS32" s="664"/>
      <c r="CT32" s="664"/>
      <c r="CU32" s="664"/>
      <c r="CV32" s="664"/>
      <c r="CW32" s="664"/>
      <c r="CX32" s="664"/>
      <c r="CY32" s="665"/>
      <c r="CZ32" s="666">
        <v>0</v>
      </c>
      <c r="DA32" s="695"/>
      <c r="DB32" s="695"/>
      <c r="DC32" s="696"/>
      <c r="DD32" s="669">
        <v>25</v>
      </c>
      <c r="DE32" s="664"/>
      <c r="DF32" s="664"/>
      <c r="DG32" s="664"/>
      <c r="DH32" s="664"/>
      <c r="DI32" s="664"/>
      <c r="DJ32" s="664"/>
      <c r="DK32" s="665"/>
      <c r="DL32" s="669">
        <v>25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694032</v>
      </c>
      <c r="S33" s="664"/>
      <c r="T33" s="664"/>
      <c r="U33" s="664"/>
      <c r="V33" s="664"/>
      <c r="W33" s="664"/>
      <c r="X33" s="664"/>
      <c r="Y33" s="665"/>
      <c r="Z33" s="723">
        <v>3.3</v>
      </c>
      <c r="AA33" s="723"/>
      <c r="AB33" s="723"/>
      <c r="AC33" s="723"/>
      <c r="AD33" s="724" t="s">
        <v>178</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9227683</v>
      </c>
      <c r="CS33" s="662"/>
      <c r="CT33" s="662"/>
      <c r="CU33" s="662"/>
      <c r="CV33" s="662"/>
      <c r="CW33" s="662"/>
      <c r="CX33" s="662"/>
      <c r="CY33" s="663"/>
      <c r="CZ33" s="666">
        <v>45.6</v>
      </c>
      <c r="DA33" s="695"/>
      <c r="DB33" s="695"/>
      <c r="DC33" s="696"/>
      <c r="DD33" s="669">
        <v>5957540</v>
      </c>
      <c r="DE33" s="662"/>
      <c r="DF33" s="662"/>
      <c r="DG33" s="662"/>
      <c r="DH33" s="662"/>
      <c r="DI33" s="662"/>
      <c r="DJ33" s="662"/>
      <c r="DK33" s="663"/>
      <c r="DL33" s="669">
        <v>3692817</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211085</v>
      </c>
      <c r="S34" s="664"/>
      <c r="T34" s="664"/>
      <c r="U34" s="664"/>
      <c r="V34" s="664"/>
      <c r="W34" s="664"/>
      <c r="X34" s="664"/>
      <c r="Y34" s="665"/>
      <c r="Z34" s="723">
        <v>1</v>
      </c>
      <c r="AA34" s="723"/>
      <c r="AB34" s="723"/>
      <c r="AC34" s="723"/>
      <c r="AD34" s="724">
        <v>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2681947</v>
      </c>
      <c r="CS34" s="664"/>
      <c r="CT34" s="664"/>
      <c r="CU34" s="664"/>
      <c r="CV34" s="664"/>
      <c r="CW34" s="664"/>
      <c r="CX34" s="664"/>
      <c r="CY34" s="665"/>
      <c r="CZ34" s="666">
        <v>13.2</v>
      </c>
      <c r="DA34" s="695"/>
      <c r="DB34" s="695"/>
      <c r="DC34" s="696"/>
      <c r="DD34" s="669">
        <v>1830040</v>
      </c>
      <c r="DE34" s="664"/>
      <c r="DF34" s="664"/>
      <c r="DG34" s="664"/>
      <c r="DH34" s="664"/>
      <c r="DI34" s="664"/>
      <c r="DJ34" s="664"/>
      <c r="DK34" s="665"/>
      <c r="DL34" s="669">
        <v>1140106</v>
      </c>
      <c r="DM34" s="664"/>
      <c r="DN34" s="664"/>
      <c r="DO34" s="664"/>
      <c r="DP34" s="664"/>
      <c r="DQ34" s="664"/>
      <c r="DR34" s="664"/>
      <c r="DS34" s="664"/>
      <c r="DT34" s="664"/>
      <c r="DU34" s="664"/>
      <c r="DV34" s="665"/>
      <c r="DW34" s="666">
        <v>12.6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1593300</v>
      </c>
      <c r="S35" s="664"/>
      <c r="T35" s="664"/>
      <c r="U35" s="664"/>
      <c r="V35" s="664"/>
      <c r="W35" s="664"/>
      <c r="X35" s="664"/>
      <c r="Y35" s="665"/>
      <c r="Z35" s="723">
        <v>7.5</v>
      </c>
      <c r="AA35" s="723"/>
      <c r="AB35" s="723"/>
      <c r="AC35" s="723"/>
      <c r="AD35" s="724" t="s">
        <v>178</v>
      </c>
      <c r="AE35" s="724"/>
      <c r="AF35" s="724"/>
      <c r="AG35" s="724"/>
      <c r="AH35" s="724"/>
      <c r="AI35" s="724"/>
      <c r="AJ35" s="724"/>
      <c r="AK35" s="724"/>
      <c r="AL35" s="666" t="s">
        <v>178</v>
      </c>
      <c r="AM35" s="667"/>
      <c r="AN35" s="667"/>
      <c r="AO35" s="725"/>
      <c r="AP35" s="234"/>
      <c r="AQ35" s="729" t="s">
        <v>324</v>
      </c>
      <c r="AR35" s="730"/>
      <c r="AS35" s="730"/>
      <c r="AT35" s="730"/>
      <c r="AU35" s="730"/>
      <c r="AV35" s="730"/>
      <c r="AW35" s="730"/>
      <c r="AX35" s="730"/>
      <c r="AY35" s="731"/>
      <c r="AZ35" s="726">
        <v>1829164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83256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137221</v>
      </c>
      <c r="CS35" s="662"/>
      <c r="CT35" s="662"/>
      <c r="CU35" s="662"/>
      <c r="CV35" s="662"/>
      <c r="CW35" s="662"/>
      <c r="CX35" s="662"/>
      <c r="CY35" s="663"/>
      <c r="CZ35" s="666">
        <v>0.7</v>
      </c>
      <c r="DA35" s="695"/>
      <c r="DB35" s="695"/>
      <c r="DC35" s="696"/>
      <c r="DD35" s="669">
        <v>76687</v>
      </c>
      <c r="DE35" s="662"/>
      <c r="DF35" s="662"/>
      <c r="DG35" s="662"/>
      <c r="DH35" s="662"/>
      <c r="DI35" s="662"/>
      <c r="DJ35" s="662"/>
      <c r="DK35" s="663"/>
      <c r="DL35" s="669">
        <v>55935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178</v>
      </c>
      <c r="AA36" s="723"/>
      <c r="AB36" s="723"/>
      <c r="AC36" s="723"/>
      <c r="AD36" s="724" t="s">
        <v>178</v>
      </c>
      <c r="AE36" s="724"/>
      <c r="AF36" s="724"/>
      <c r="AG36" s="724"/>
      <c r="AH36" s="724"/>
      <c r="AI36" s="724"/>
      <c r="AJ36" s="724"/>
      <c r="AK36" s="724"/>
      <c r="AL36" s="666" t="s">
        <v>178</v>
      </c>
      <c r="AM36" s="667"/>
      <c r="AN36" s="667"/>
      <c r="AO36" s="725"/>
      <c r="AQ36" s="698" t="s">
        <v>328</v>
      </c>
      <c r="AR36" s="699"/>
      <c r="AS36" s="699"/>
      <c r="AT36" s="699"/>
      <c r="AU36" s="699"/>
      <c r="AV36" s="699"/>
      <c r="AW36" s="699"/>
      <c r="AX36" s="699"/>
      <c r="AY36" s="700"/>
      <c r="AZ36" s="661">
        <v>290098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51899</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2685058</v>
      </c>
      <c r="CS36" s="664"/>
      <c r="CT36" s="664"/>
      <c r="CU36" s="664"/>
      <c r="CV36" s="664"/>
      <c r="CW36" s="664"/>
      <c r="CX36" s="664"/>
      <c r="CY36" s="665"/>
      <c r="CZ36" s="666">
        <v>13.3</v>
      </c>
      <c r="DA36" s="695"/>
      <c r="DB36" s="695"/>
      <c r="DC36" s="696"/>
      <c r="DD36" s="669">
        <v>1917510</v>
      </c>
      <c r="DE36" s="664"/>
      <c r="DF36" s="664"/>
      <c r="DG36" s="664"/>
      <c r="DH36" s="664"/>
      <c r="DI36" s="664"/>
      <c r="DJ36" s="664"/>
      <c r="DK36" s="665"/>
      <c r="DL36" s="669">
        <v>1453248</v>
      </c>
      <c r="DM36" s="664"/>
      <c r="DN36" s="664"/>
      <c r="DO36" s="664"/>
      <c r="DP36" s="664"/>
      <c r="DQ36" s="664"/>
      <c r="DR36" s="664"/>
      <c r="DS36" s="664"/>
      <c r="DT36" s="664"/>
      <c r="DU36" s="664"/>
      <c r="DV36" s="665"/>
      <c r="DW36" s="666">
        <v>16</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402100</v>
      </c>
      <c r="S37" s="664"/>
      <c r="T37" s="664"/>
      <c r="U37" s="664"/>
      <c r="V37" s="664"/>
      <c r="W37" s="664"/>
      <c r="X37" s="664"/>
      <c r="Y37" s="665"/>
      <c r="Z37" s="723">
        <v>1.9</v>
      </c>
      <c r="AA37" s="723"/>
      <c r="AB37" s="723"/>
      <c r="AC37" s="723"/>
      <c r="AD37" s="724" t="s">
        <v>178</v>
      </c>
      <c r="AE37" s="724"/>
      <c r="AF37" s="724"/>
      <c r="AG37" s="724"/>
      <c r="AH37" s="724"/>
      <c r="AI37" s="724"/>
      <c r="AJ37" s="724"/>
      <c r="AK37" s="724"/>
      <c r="AL37" s="666" t="s">
        <v>178</v>
      </c>
      <c r="AM37" s="667"/>
      <c r="AN37" s="667"/>
      <c r="AO37" s="725"/>
      <c r="AQ37" s="698" t="s">
        <v>332</v>
      </c>
      <c r="AR37" s="699"/>
      <c r="AS37" s="699"/>
      <c r="AT37" s="699"/>
      <c r="AU37" s="699"/>
      <c r="AV37" s="699"/>
      <c r="AW37" s="699"/>
      <c r="AX37" s="699"/>
      <c r="AY37" s="700"/>
      <c r="AZ37" s="661">
        <v>248198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3495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714024</v>
      </c>
      <c r="CS37" s="662"/>
      <c r="CT37" s="662"/>
      <c r="CU37" s="662"/>
      <c r="CV37" s="662"/>
      <c r="CW37" s="662"/>
      <c r="CX37" s="662"/>
      <c r="CY37" s="663"/>
      <c r="CZ37" s="666">
        <v>3.5</v>
      </c>
      <c r="DA37" s="695"/>
      <c r="DB37" s="695"/>
      <c r="DC37" s="696"/>
      <c r="DD37" s="669">
        <v>714024</v>
      </c>
      <c r="DE37" s="662"/>
      <c r="DF37" s="662"/>
      <c r="DG37" s="662"/>
      <c r="DH37" s="662"/>
      <c r="DI37" s="662"/>
      <c r="DJ37" s="662"/>
      <c r="DK37" s="663"/>
      <c r="DL37" s="669">
        <v>654648</v>
      </c>
      <c r="DM37" s="662"/>
      <c r="DN37" s="662"/>
      <c r="DO37" s="662"/>
      <c r="DP37" s="662"/>
      <c r="DQ37" s="662"/>
      <c r="DR37" s="662"/>
      <c r="DS37" s="662"/>
      <c r="DT37" s="662"/>
      <c r="DU37" s="662"/>
      <c r="DV37" s="663"/>
      <c r="DW37" s="666">
        <v>7.2</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21234947</v>
      </c>
      <c r="S38" s="713"/>
      <c r="T38" s="713"/>
      <c r="U38" s="713"/>
      <c r="V38" s="713"/>
      <c r="W38" s="713"/>
      <c r="X38" s="713"/>
      <c r="Y38" s="718"/>
      <c r="Z38" s="719">
        <v>100</v>
      </c>
      <c r="AA38" s="719"/>
      <c r="AB38" s="719"/>
      <c r="AC38" s="719"/>
      <c r="AD38" s="720">
        <v>8676009</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56723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5665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1354272</v>
      </c>
      <c r="CS38" s="664"/>
      <c r="CT38" s="664"/>
      <c r="CU38" s="664"/>
      <c r="CV38" s="664"/>
      <c r="CW38" s="664"/>
      <c r="CX38" s="664"/>
      <c r="CY38" s="665"/>
      <c r="CZ38" s="666">
        <v>6.7</v>
      </c>
      <c r="DA38" s="695"/>
      <c r="DB38" s="695"/>
      <c r="DC38" s="696"/>
      <c r="DD38" s="669">
        <v>1158647</v>
      </c>
      <c r="DE38" s="664"/>
      <c r="DF38" s="664"/>
      <c r="DG38" s="664"/>
      <c r="DH38" s="664"/>
      <c r="DI38" s="664"/>
      <c r="DJ38" s="664"/>
      <c r="DK38" s="665"/>
      <c r="DL38" s="669">
        <v>1043528</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340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2294035</v>
      </c>
      <c r="CS39" s="662"/>
      <c r="CT39" s="662"/>
      <c r="CU39" s="662"/>
      <c r="CV39" s="662"/>
      <c r="CW39" s="662"/>
      <c r="CX39" s="662"/>
      <c r="CY39" s="663"/>
      <c r="CZ39" s="666">
        <v>11.3</v>
      </c>
      <c r="DA39" s="695"/>
      <c r="DB39" s="695"/>
      <c r="DC39" s="696"/>
      <c r="DD39" s="669">
        <v>973805</v>
      </c>
      <c r="DE39" s="662"/>
      <c r="DF39" s="662"/>
      <c r="DG39" s="662"/>
      <c r="DH39" s="662"/>
      <c r="DI39" s="662"/>
      <c r="DJ39" s="662"/>
      <c r="DK39" s="663"/>
      <c r="DL39" s="669" t="s">
        <v>178</v>
      </c>
      <c r="DM39" s="662"/>
      <c r="DN39" s="662"/>
      <c r="DO39" s="662"/>
      <c r="DP39" s="662"/>
      <c r="DQ39" s="662"/>
      <c r="DR39" s="662"/>
      <c r="DS39" s="662"/>
      <c r="DT39" s="662"/>
      <c r="DU39" s="662"/>
      <c r="DV39" s="663"/>
      <c r="DW39" s="666" t="s">
        <v>340</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375835</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340</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75150</v>
      </c>
      <c r="CS40" s="664"/>
      <c r="CT40" s="664"/>
      <c r="CU40" s="664"/>
      <c r="CV40" s="664"/>
      <c r="CW40" s="664"/>
      <c r="CX40" s="664"/>
      <c r="CY40" s="665"/>
      <c r="CZ40" s="666">
        <v>0.4</v>
      </c>
      <c r="DA40" s="695"/>
      <c r="DB40" s="695"/>
      <c r="DC40" s="696"/>
      <c r="DD40" s="669">
        <v>851</v>
      </c>
      <c r="DE40" s="664"/>
      <c r="DF40" s="664"/>
      <c r="DG40" s="664"/>
      <c r="DH40" s="664"/>
      <c r="DI40" s="664"/>
      <c r="DJ40" s="664"/>
      <c r="DK40" s="665"/>
      <c r="DL40" s="669" t="s">
        <v>340</v>
      </c>
      <c r="DM40" s="664"/>
      <c r="DN40" s="664"/>
      <c r="DO40" s="664"/>
      <c r="DP40" s="664"/>
      <c r="DQ40" s="664"/>
      <c r="DR40" s="664"/>
      <c r="DS40" s="664"/>
      <c r="DT40" s="664"/>
      <c r="DU40" s="664"/>
      <c r="DV40" s="665"/>
      <c r="DW40" s="666" t="s">
        <v>340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858310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363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178</v>
      </c>
      <c r="CS41" s="662"/>
      <c r="CT41" s="662"/>
      <c r="CU41" s="662"/>
      <c r="CV41" s="662"/>
      <c r="CW41" s="662"/>
      <c r="CX41" s="662"/>
      <c r="CY41" s="663"/>
      <c r="CZ41" s="666" t="s">
        <v>178</v>
      </c>
      <c r="DA41" s="695"/>
      <c r="DB41" s="695"/>
      <c r="DC41" s="696"/>
      <c r="DD41" s="669" t="s">
        <v>340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2891974</v>
      </c>
      <c r="CS42" s="664"/>
      <c r="CT42" s="664"/>
      <c r="CU42" s="664"/>
      <c r="CV42" s="664"/>
      <c r="CW42" s="664"/>
      <c r="CX42" s="664"/>
      <c r="CY42" s="665"/>
      <c r="CZ42" s="666">
        <v>14.3</v>
      </c>
      <c r="DA42" s="667"/>
      <c r="DB42" s="667"/>
      <c r="DC42" s="668"/>
      <c r="DD42" s="669">
        <v>628382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138863</v>
      </c>
      <c r="CS43" s="662"/>
      <c r="CT43" s="662"/>
      <c r="CU43" s="662"/>
      <c r="CV43" s="662"/>
      <c r="CW43" s="662"/>
      <c r="CX43" s="662"/>
      <c r="CY43" s="663"/>
      <c r="CZ43" s="666">
        <v>0.7</v>
      </c>
      <c r="DA43" s="695"/>
      <c r="DB43" s="695"/>
      <c r="DC43" s="696"/>
      <c r="DD43" s="669">
        <v>135763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2733804</v>
      </c>
      <c r="CS44" s="664"/>
      <c r="CT44" s="664"/>
      <c r="CU44" s="664"/>
      <c r="CV44" s="664"/>
      <c r="CW44" s="664"/>
      <c r="CX44" s="664"/>
      <c r="CY44" s="665"/>
      <c r="CZ44" s="666">
        <v>13.5</v>
      </c>
      <c r="DA44" s="667"/>
      <c r="DB44" s="667"/>
      <c r="DC44" s="668"/>
      <c r="DD44" s="669">
        <v>519185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1238169</v>
      </c>
      <c r="CS45" s="662"/>
      <c r="CT45" s="662"/>
      <c r="CU45" s="662"/>
      <c r="CV45" s="662"/>
      <c r="CW45" s="662"/>
      <c r="CX45" s="662"/>
      <c r="CY45" s="663"/>
      <c r="CZ45" s="666">
        <v>6.1</v>
      </c>
      <c r="DA45" s="695"/>
      <c r="DB45" s="695"/>
      <c r="DC45" s="696"/>
      <c r="DD45" s="669">
        <v>100642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1355001</v>
      </c>
      <c r="CS46" s="664"/>
      <c r="CT46" s="664"/>
      <c r="CU46" s="664"/>
      <c r="CV46" s="664"/>
      <c r="CW46" s="664"/>
      <c r="CX46" s="664"/>
      <c r="CY46" s="665"/>
      <c r="CZ46" s="666">
        <v>6.7</v>
      </c>
      <c r="DA46" s="667"/>
      <c r="DB46" s="667"/>
      <c r="DC46" s="668"/>
      <c r="DD46" s="669">
        <v>407736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158170</v>
      </c>
      <c r="CS47" s="662"/>
      <c r="CT47" s="662"/>
      <c r="CU47" s="662"/>
      <c r="CV47" s="662"/>
      <c r="CW47" s="662"/>
      <c r="CX47" s="662"/>
      <c r="CY47" s="663"/>
      <c r="CZ47" s="666">
        <v>0.8</v>
      </c>
      <c r="DA47" s="695"/>
      <c r="DB47" s="695"/>
      <c r="DC47" s="696"/>
      <c r="DD47" s="669">
        <v>109197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340</v>
      </c>
      <c r="CS48" s="664"/>
      <c r="CT48" s="664"/>
      <c r="CU48" s="664"/>
      <c r="CV48" s="664"/>
      <c r="CW48" s="664"/>
      <c r="CX48" s="664"/>
      <c r="CY48" s="665"/>
      <c r="CZ48" s="666" t="s">
        <v>340</v>
      </c>
      <c r="DA48" s="667"/>
      <c r="DB48" s="667"/>
      <c r="DC48" s="668"/>
      <c r="DD48" s="669" t="s">
        <v>340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20247962</v>
      </c>
      <c r="CS49" s="677"/>
      <c r="CT49" s="677"/>
      <c r="CU49" s="677"/>
      <c r="CV49" s="677"/>
      <c r="CW49" s="677"/>
      <c r="CX49" s="677"/>
      <c r="CY49" s="678"/>
      <c r="CZ49" s="679">
        <v>100</v>
      </c>
      <c r="DA49" s="680"/>
      <c r="DB49" s="680"/>
      <c r="DC49" s="681"/>
      <c r="DD49" s="682">
        <v>12026902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pJQkhSZYXgHkFPQ5aG5bwOeZFQJ+8QniZX5dJIHAmdgZRl65g5QlyH9RAYPdlj8lsUGX7+iWuaGibBAXNcZ9w==" saltValue="B5Ako8tQapBV6p7AbYBE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05" zoomScale="70" zoomScaleNormal="25" zoomScaleSheetLayoutView="70" workbookViewId="0">
      <selection activeCell="W30" sqref="W30:AG3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362</v>
      </c>
      <c r="DK2" s="1199"/>
      <c r="DL2" s="1199"/>
      <c r="DM2" s="1199"/>
      <c r="DN2" s="1199"/>
      <c r="DO2" s="1200"/>
      <c r="DP2" s="249"/>
      <c r="DQ2" s="1198" t="s">
        <v>363</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364</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1"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6" t="s">
        <v>380</v>
      </c>
      <c r="DH5" s="1187"/>
      <c r="DI5" s="1187"/>
      <c r="DJ5" s="1187"/>
      <c r="DK5" s="1188"/>
      <c r="DL5" s="1186" t="s">
        <v>381</v>
      </c>
      <c r="DM5" s="1187"/>
      <c r="DN5" s="1187"/>
      <c r="DO5" s="1187"/>
      <c r="DP5" s="1188"/>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383</v>
      </c>
      <c r="C7" s="1139"/>
      <c r="D7" s="1139"/>
      <c r="E7" s="1139"/>
      <c r="F7" s="1139"/>
      <c r="G7" s="1139"/>
      <c r="H7" s="1139"/>
      <c r="I7" s="1139"/>
      <c r="J7" s="1139"/>
      <c r="K7" s="1139"/>
      <c r="L7" s="1139"/>
      <c r="M7" s="1139"/>
      <c r="N7" s="1139"/>
      <c r="O7" s="1139"/>
      <c r="P7" s="1140"/>
      <c r="Q7" s="1192">
        <v>21200</v>
      </c>
      <c r="R7" s="1193"/>
      <c r="S7" s="1193"/>
      <c r="T7" s="1193"/>
      <c r="U7" s="1193"/>
      <c r="V7" s="1193">
        <v>20215</v>
      </c>
      <c r="W7" s="1193"/>
      <c r="X7" s="1193"/>
      <c r="Y7" s="1193"/>
      <c r="Z7" s="1193"/>
      <c r="AA7" s="1193">
        <v>985</v>
      </c>
      <c r="AB7" s="1193"/>
      <c r="AC7" s="1193"/>
      <c r="AD7" s="1193"/>
      <c r="AE7" s="1194"/>
      <c r="AF7" s="1195">
        <v>574</v>
      </c>
      <c r="AG7" s="1196"/>
      <c r="AH7" s="1196"/>
      <c r="AI7" s="1196"/>
      <c r="AJ7" s="1197"/>
      <c r="AK7" s="1179">
        <v>29</v>
      </c>
      <c r="AL7" s="1180"/>
      <c r="AM7" s="1180"/>
      <c r="AN7" s="1180"/>
      <c r="AO7" s="1180"/>
      <c r="AP7" s="1180">
        <v>19953</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604</v>
      </c>
      <c r="BT7" s="1184"/>
      <c r="BU7" s="1184"/>
      <c r="BV7" s="1184"/>
      <c r="BW7" s="1184"/>
      <c r="BX7" s="1184"/>
      <c r="BY7" s="1184"/>
      <c r="BZ7" s="1184"/>
      <c r="CA7" s="1184"/>
      <c r="CB7" s="1184"/>
      <c r="CC7" s="1184"/>
      <c r="CD7" s="1184"/>
      <c r="CE7" s="1184"/>
      <c r="CF7" s="1184"/>
      <c r="CG7" s="1185"/>
      <c r="CH7" s="1176">
        <v>83</v>
      </c>
      <c r="CI7" s="1177"/>
      <c r="CJ7" s="1177"/>
      <c r="CK7" s="1177"/>
      <c r="CL7" s="1178"/>
      <c r="CM7" s="1176">
        <v>38983</v>
      </c>
      <c r="CN7" s="1177"/>
      <c r="CO7" s="1177"/>
      <c r="CP7" s="1177"/>
      <c r="CQ7" s="1178"/>
      <c r="CR7" s="1176" t="s">
        <v>611</v>
      </c>
      <c r="CS7" s="1177"/>
      <c r="CT7" s="1177"/>
      <c r="CU7" s="1177"/>
      <c r="CV7" s="1178"/>
      <c r="CW7" s="1176" t="s">
        <v>612</v>
      </c>
      <c r="CX7" s="1177"/>
      <c r="CY7" s="1177"/>
      <c r="CZ7" s="1177"/>
      <c r="DA7" s="1178"/>
      <c r="DB7" s="1176" t="s">
        <v>613</v>
      </c>
      <c r="DC7" s="1177"/>
      <c r="DD7" s="1177"/>
      <c r="DE7" s="1177"/>
      <c r="DF7" s="1178"/>
      <c r="DG7" s="1176" t="s">
        <v>609</v>
      </c>
      <c r="DH7" s="1177"/>
      <c r="DI7" s="1177"/>
      <c r="DJ7" s="1177"/>
      <c r="DK7" s="1178"/>
      <c r="DL7" s="1176">
        <v>49</v>
      </c>
      <c r="DM7" s="1177"/>
      <c r="DN7" s="1177"/>
      <c r="DO7" s="1177"/>
      <c r="DP7" s="1178"/>
      <c r="DQ7" s="1176">
        <v>35</v>
      </c>
      <c r="DR7" s="1177"/>
      <c r="DS7" s="1177"/>
      <c r="DT7" s="1177"/>
      <c r="DU7" s="1178"/>
      <c r="DV7" s="1203"/>
      <c r="DW7" s="1204"/>
      <c r="DX7" s="1204"/>
      <c r="DY7" s="1204"/>
      <c r="DZ7" s="1205"/>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29</v>
      </c>
      <c r="R8" s="1133"/>
      <c r="S8" s="1133"/>
      <c r="T8" s="1133"/>
      <c r="U8" s="1133"/>
      <c r="V8" s="1133">
        <v>27</v>
      </c>
      <c r="W8" s="1133"/>
      <c r="X8" s="1133"/>
      <c r="Y8" s="1133"/>
      <c r="Z8" s="1133"/>
      <c r="AA8" s="1133">
        <v>2</v>
      </c>
      <c r="AB8" s="1133"/>
      <c r="AC8" s="1133"/>
      <c r="AD8" s="1133"/>
      <c r="AE8" s="1134"/>
      <c r="AF8" s="1108">
        <v>2</v>
      </c>
      <c r="AG8" s="1109"/>
      <c r="AH8" s="1109"/>
      <c r="AI8" s="1109"/>
      <c r="AJ8" s="1110"/>
      <c r="AK8" s="1174">
        <v>16</v>
      </c>
      <c r="AL8" s="1175"/>
      <c r="AM8" s="1175"/>
      <c r="AN8" s="1175"/>
      <c r="AO8" s="1175"/>
      <c r="AP8" s="1175" t="s">
        <v>608</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25</v>
      </c>
      <c r="R9" s="1133"/>
      <c r="S9" s="1133"/>
      <c r="T9" s="1133"/>
      <c r="U9" s="1133"/>
      <c r="V9" s="1133">
        <v>25</v>
      </c>
      <c r="W9" s="1133"/>
      <c r="X9" s="1133"/>
      <c r="Y9" s="1133"/>
      <c r="Z9" s="1133"/>
      <c r="AA9" s="1133">
        <v>0</v>
      </c>
      <c r="AB9" s="1133"/>
      <c r="AC9" s="1133"/>
      <c r="AD9" s="1133"/>
      <c r="AE9" s="1134"/>
      <c r="AF9" s="1108">
        <v>0</v>
      </c>
      <c r="AG9" s="1109"/>
      <c r="AH9" s="1109"/>
      <c r="AI9" s="1109"/>
      <c r="AJ9" s="1110"/>
      <c r="AK9" s="1174" t="s">
        <v>610</v>
      </c>
      <c r="AL9" s="1175"/>
      <c r="AM9" s="1175"/>
      <c r="AN9" s="1175"/>
      <c r="AO9" s="1175"/>
      <c r="AP9" s="1175" t="s">
        <v>609</v>
      </c>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6">
        <v>21254</v>
      </c>
      <c r="R23" s="1157"/>
      <c r="S23" s="1157"/>
      <c r="T23" s="1157"/>
      <c r="U23" s="1157"/>
      <c r="V23" s="1157">
        <v>20267</v>
      </c>
      <c r="W23" s="1157"/>
      <c r="X23" s="1157"/>
      <c r="Y23" s="1157"/>
      <c r="Z23" s="1157"/>
      <c r="AA23" s="1157">
        <v>987</v>
      </c>
      <c r="AB23" s="1157"/>
      <c r="AC23" s="1157"/>
      <c r="AD23" s="1157"/>
      <c r="AE23" s="1158"/>
      <c r="AF23" s="1159">
        <v>576</v>
      </c>
      <c r="AG23" s="1157"/>
      <c r="AH23" s="1157"/>
      <c r="AI23" s="1157"/>
      <c r="AJ23" s="1160"/>
      <c r="AK23" s="1161"/>
      <c r="AL23" s="1162"/>
      <c r="AM23" s="1162"/>
      <c r="AN23" s="1162"/>
      <c r="AO23" s="1162"/>
      <c r="AP23" s="1157">
        <v>19953</v>
      </c>
      <c r="AQ23" s="1157"/>
      <c r="AR23" s="1157"/>
      <c r="AS23" s="1157"/>
      <c r="AT23" s="1157"/>
      <c r="AU23" s="1163"/>
      <c r="AV23" s="1163"/>
      <c r="AW23" s="1163"/>
      <c r="AX23" s="1163"/>
      <c r="AY23" s="1164"/>
      <c r="AZ23" s="1153" t="s">
        <v>389</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390</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391</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7" t="s">
        <v>395</v>
      </c>
      <c r="AG26" s="1097"/>
      <c r="AH26" s="1097"/>
      <c r="AI26" s="1097"/>
      <c r="AJ26" s="1148"/>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400</v>
      </c>
      <c r="C28" s="1139"/>
      <c r="D28" s="1139"/>
      <c r="E28" s="1139"/>
      <c r="F28" s="1139"/>
      <c r="G28" s="1139"/>
      <c r="H28" s="1139"/>
      <c r="I28" s="1139"/>
      <c r="J28" s="1139"/>
      <c r="K28" s="1139"/>
      <c r="L28" s="1139"/>
      <c r="M28" s="1139"/>
      <c r="N28" s="1139"/>
      <c r="O28" s="1139"/>
      <c r="P28" s="1140"/>
      <c r="Q28" s="1141">
        <v>3034</v>
      </c>
      <c r="R28" s="1142"/>
      <c r="S28" s="1142"/>
      <c r="T28" s="1142"/>
      <c r="U28" s="1142"/>
      <c r="V28" s="1142">
        <v>2953</v>
      </c>
      <c r="W28" s="1142"/>
      <c r="X28" s="1142"/>
      <c r="Y28" s="1142"/>
      <c r="Z28" s="1142"/>
      <c r="AA28" s="1142">
        <v>81</v>
      </c>
      <c r="AB28" s="1142"/>
      <c r="AC28" s="1142"/>
      <c r="AD28" s="1142"/>
      <c r="AE28" s="1143"/>
      <c r="AF28" s="1144">
        <v>81</v>
      </c>
      <c r="AG28" s="1142"/>
      <c r="AH28" s="1142"/>
      <c r="AI28" s="1142"/>
      <c r="AJ28" s="1145"/>
      <c r="AK28" s="1146">
        <v>182</v>
      </c>
      <c r="AL28" s="1135"/>
      <c r="AM28" s="1135"/>
      <c r="AN28" s="1135"/>
      <c r="AO28" s="1135"/>
      <c r="AP28" s="1135" t="s">
        <v>609</v>
      </c>
      <c r="AQ28" s="1135"/>
      <c r="AR28" s="1135"/>
      <c r="AS28" s="1135"/>
      <c r="AT28" s="1135"/>
      <c r="AU28" s="1135" t="s">
        <v>608</v>
      </c>
      <c r="AV28" s="1135"/>
      <c r="AW28" s="1135"/>
      <c r="AX28" s="1135"/>
      <c r="AY28" s="1135"/>
      <c r="AZ28" s="1135" t="s">
        <v>608</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282</v>
      </c>
      <c r="R29" s="1133"/>
      <c r="S29" s="1133"/>
      <c r="T29" s="1133"/>
      <c r="U29" s="1133"/>
      <c r="V29" s="1133">
        <v>281</v>
      </c>
      <c r="W29" s="1133"/>
      <c r="X29" s="1133"/>
      <c r="Y29" s="1133"/>
      <c r="Z29" s="1133"/>
      <c r="AA29" s="1133">
        <v>1</v>
      </c>
      <c r="AB29" s="1133"/>
      <c r="AC29" s="1133"/>
      <c r="AD29" s="1133"/>
      <c r="AE29" s="1134"/>
      <c r="AF29" s="1108">
        <v>1</v>
      </c>
      <c r="AG29" s="1109"/>
      <c r="AH29" s="1109"/>
      <c r="AI29" s="1109"/>
      <c r="AJ29" s="1110"/>
      <c r="AK29" s="1069">
        <v>113</v>
      </c>
      <c r="AL29" s="1060"/>
      <c r="AM29" s="1060"/>
      <c r="AN29" s="1060"/>
      <c r="AO29" s="1060"/>
      <c r="AP29" s="1060" t="s">
        <v>608</v>
      </c>
      <c r="AQ29" s="1060"/>
      <c r="AR29" s="1060"/>
      <c r="AS29" s="1060"/>
      <c r="AT29" s="1060"/>
      <c r="AU29" s="1060" t="s">
        <v>612</v>
      </c>
      <c r="AV29" s="1060"/>
      <c r="AW29" s="1060"/>
      <c r="AX29" s="1060"/>
      <c r="AY29" s="1060"/>
      <c r="AZ29" s="1060" t="s">
        <v>612</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2753</v>
      </c>
      <c r="R30" s="1133"/>
      <c r="S30" s="1133"/>
      <c r="T30" s="1133"/>
      <c r="U30" s="1133"/>
      <c r="V30" s="1133">
        <v>2675</v>
      </c>
      <c r="W30" s="1133"/>
      <c r="X30" s="1133"/>
      <c r="Y30" s="1133"/>
      <c r="Z30" s="1133"/>
      <c r="AA30" s="1133">
        <v>78</v>
      </c>
      <c r="AB30" s="1133"/>
      <c r="AC30" s="1133"/>
      <c r="AD30" s="1133"/>
      <c r="AE30" s="1134"/>
      <c r="AF30" s="1108">
        <v>78</v>
      </c>
      <c r="AG30" s="1109"/>
      <c r="AH30" s="1109"/>
      <c r="AI30" s="1109"/>
      <c r="AJ30" s="1110"/>
      <c r="AK30" s="1069">
        <v>377</v>
      </c>
      <c r="AL30" s="1060"/>
      <c r="AM30" s="1060"/>
      <c r="AN30" s="1060"/>
      <c r="AO30" s="1060"/>
      <c r="AP30" s="1060" t="s">
        <v>609</v>
      </c>
      <c r="AQ30" s="1060"/>
      <c r="AR30" s="1060"/>
      <c r="AS30" s="1060"/>
      <c r="AT30" s="1060"/>
      <c r="AU30" s="1060" t="s">
        <v>608</v>
      </c>
      <c r="AV30" s="1060"/>
      <c r="AW30" s="1060"/>
      <c r="AX30" s="1060"/>
      <c r="AY30" s="1060"/>
      <c r="AZ30" s="1060" t="s">
        <v>608</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10</v>
      </c>
      <c r="R31" s="1133"/>
      <c r="S31" s="1133"/>
      <c r="T31" s="1133"/>
      <c r="U31" s="1133"/>
      <c r="V31" s="1133">
        <v>7</v>
      </c>
      <c r="W31" s="1133"/>
      <c r="X31" s="1133"/>
      <c r="Y31" s="1133"/>
      <c r="Z31" s="1133"/>
      <c r="AA31" s="1133">
        <v>3</v>
      </c>
      <c r="AB31" s="1133"/>
      <c r="AC31" s="1133"/>
      <c r="AD31" s="1133"/>
      <c r="AE31" s="1134"/>
      <c r="AF31" s="1108">
        <v>3</v>
      </c>
      <c r="AG31" s="1109"/>
      <c r="AH31" s="1109"/>
      <c r="AI31" s="1109"/>
      <c r="AJ31" s="1110"/>
      <c r="AK31" s="1069" t="s">
        <v>609</v>
      </c>
      <c r="AL31" s="1060"/>
      <c r="AM31" s="1060"/>
      <c r="AN31" s="1060"/>
      <c r="AO31" s="1060"/>
      <c r="AP31" s="1060" t="s">
        <v>608</v>
      </c>
      <c r="AQ31" s="1060"/>
      <c r="AR31" s="1060"/>
      <c r="AS31" s="1060"/>
      <c r="AT31" s="1060"/>
      <c r="AU31" s="1060" t="s">
        <v>608</v>
      </c>
      <c r="AV31" s="1060"/>
      <c r="AW31" s="1060"/>
      <c r="AX31" s="1060"/>
      <c r="AY31" s="1060"/>
      <c r="AZ31" s="1060" t="s">
        <v>608</v>
      </c>
      <c r="BA31" s="1060"/>
      <c r="BB31" s="1060"/>
      <c r="BC31" s="1060"/>
      <c r="BD31" s="1060"/>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232</v>
      </c>
      <c r="R32" s="1133"/>
      <c r="S32" s="1133"/>
      <c r="T32" s="1133"/>
      <c r="U32" s="1133"/>
      <c r="V32" s="1133">
        <v>227</v>
      </c>
      <c r="W32" s="1133"/>
      <c r="X32" s="1133"/>
      <c r="Y32" s="1133"/>
      <c r="Z32" s="1133"/>
      <c r="AA32" s="1133">
        <v>5</v>
      </c>
      <c r="AB32" s="1133"/>
      <c r="AC32" s="1133"/>
      <c r="AD32" s="1133"/>
      <c r="AE32" s="1134"/>
      <c r="AF32" s="1108">
        <v>5</v>
      </c>
      <c r="AG32" s="1109"/>
      <c r="AH32" s="1109"/>
      <c r="AI32" s="1109"/>
      <c r="AJ32" s="1110"/>
      <c r="AK32" s="1069">
        <v>67</v>
      </c>
      <c r="AL32" s="1060"/>
      <c r="AM32" s="1060"/>
      <c r="AN32" s="1060"/>
      <c r="AO32" s="1060"/>
      <c r="AP32" s="1060">
        <v>9</v>
      </c>
      <c r="AQ32" s="1060"/>
      <c r="AR32" s="1060"/>
      <c r="AS32" s="1060"/>
      <c r="AT32" s="1060"/>
      <c r="AU32" s="1060">
        <v>3</v>
      </c>
      <c r="AV32" s="1060"/>
      <c r="AW32" s="1060"/>
      <c r="AX32" s="1060"/>
      <c r="AY32" s="1060"/>
      <c r="AZ32" s="1060" t="s">
        <v>608</v>
      </c>
      <c r="BA32" s="1060"/>
      <c r="BB32" s="1060"/>
      <c r="BC32" s="1060"/>
      <c r="BD32" s="1060"/>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151</v>
      </c>
      <c r="R33" s="1133"/>
      <c r="S33" s="1133"/>
      <c r="T33" s="1133"/>
      <c r="U33" s="1133"/>
      <c r="V33" s="1133">
        <v>150</v>
      </c>
      <c r="W33" s="1133"/>
      <c r="X33" s="1133"/>
      <c r="Y33" s="1133"/>
      <c r="Z33" s="1133"/>
      <c r="AA33" s="1133">
        <v>1</v>
      </c>
      <c r="AB33" s="1133"/>
      <c r="AC33" s="1133"/>
      <c r="AD33" s="1133"/>
      <c r="AE33" s="1134"/>
      <c r="AF33" s="1108">
        <v>1</v>
      </c>
      <c r="AG33" s="1109"/>
      <c r="AH33" s="1109"/>
      <c r="AI33" s="1109"/>
      <c r="AJ33" s="1110"/>
      <c r="AK33" s="1069">
        <v>44</v>
      </c>
      <c r="AL33" s="1060"/>
      <c r="AM33" s="1060"/>
      <c r="AN33" s="1060"/>
      <c r="AO33" s="1060"/>
      <c r="AP33" s="1060">
        <v>28</v>
      </c>
      <c r="AQ33" s="1060"/>
      <c r="AR33" s="1060"/>
      <c r="AS33" s="1060"/>
      <c r="AT33" s="1060"/>
      <c r="AU33" s="1060">
        <v>9</v>
      </c>
      <c r="AV33" s="1060"/>
      <c r="AW33" s="1060"/>
      <c r="AX33" s="1060"/>
      <c r="AY33" s="1060"/>
      <c r="AZ33" s="1060" t="s">
        <v>608</v>
      </c>
      <c r="BA33" s="1060"/>
      <c r="BB33" s="1060"/>
      <c r="BC33" s="1060"/>
      <c r="BD33" s="1060"/>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638</v>
      </c>
      <c r="R34" s="1133"/>
      <c r="S34" s="1133"/>
      <c r="T34" s="1133"/>
      <c r="U34" s="1133"/>
      <c r="V34" s="1133">
        <v>81</v>
      </c>
      <c r="W34" s="1133"/>
      <c r="X34" s="1133"/>
      <c r="Y34" s="1133"/>
      <c r="Z34" s="1133"/>
      <c r="AA34" s="1133">
        <v>557</v>
      </c>
      <c r="AB34" s="1133"/>
      <c r="AC34" s="1133"/>
      <c r="AD34" s="1133"/>
      <c r="AE34" s="1134"/>
      <c r="AF34" s="1108">
        <v>557</v>
      </c>
      <c r="AG34" s="1109"/>
      <c r="AH34" s="1109"/>
      <c r="AI34" s="1109"/>
      <c r="AJ34" s="1110"/>
      <c r="AK34" s="1069">
        <v>248</v>
      </c>
      <c r="AL34" s="1060"/>
      <c r="AM34" s="1060"/>
      <c r="AN34" s="1060"/>
      <c r="AO34" s="1060"/>
      <c r="AP34" s="1060">
        <v>1759</v>
      </c>
      <c r="AQ34" s="1060"/>
      <c r="AR34" s="1060"/>
      <c r="AS34" s="1060"/>
      <c r="AT34" s="1060"/>
      <c r="AU34" s="1060">
        <v>1148</v>
      </c>
      <c r="AV34" s="1060"/>
      <c r="AW34" s="1060"/>
      <c r="AX34" s="1060"/>
      <c r="AY34" s="1060"/>
      <c r="AZ34" s="1060" t="s">
        <v>608</v>
      </c>
      <c r="BA34" s="1060"/>
      <c r="BB34" s="1060"/>
      <c r="BC34" s="1060"/>
      <c r="BD34" s="1060"/>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489</v>
      </c>
      <c r="R35" s="1133"/>
      <c r="S35" s="1133"/>
      <c r="T35" s="1133"/>
      <c r="U35" s="1133"/>
      <c r="V35" s="1133">
        <v>21</v>
      </c>
      <c r="W35" s="1133"/>
      <c r="X35" s="1133"/>
      <c r="Y35" s="1133"/>
      <c r="Z35" s="1133"/>
      <c r="AA35" s="1133">
        <v>468</v>
      </c>
      <c r="AB35" s="1133"/>
      <c r="AC35" s="1133"/>
      <c r="AD35" s="1133"/>
      <c r="AE35" s="1134"/>
      <c r="AF35" s="1108">
        <v>468</v>
      </c>
      <c r="AG35" s="1109"/>
      <c r="AH35" s="1109"/>
      <c r="AI35" s="1109"/>
      <c r="AJ35" s="1110"/>
      <c r="AK35" s="1069" t="s">
        <v>608</v>
      </c>
      <c r="AL35" s="1060"/>
      <c r="AM35" s="1060"/>
      <c r="AN35" s="1060"/>
      <c r="AO35" s="1060"/>
      <c r="AP35" s="1060" t="s">
        <v>608</v>
      </c>
      <c r="AQ35" s="1060"/>
      <c r="AR35" s="1060"/>
      <c r="AS35" s="1060"/>
      <c r="AT35" s="1060"/>
      <c r="AU35" s="1060" t="s">
        <v>608</v>
      </c>
      <c r="AV35" s="1060"/>
      <c r="AW35" s="1060"/>
      <c r="AX35" s="1060"/>
      <c r="AY35" s="1060"/>
      <c r="AZ35" s="1060" t="s">
        <v>608</v>
      </c>
      <c r="BA35" s="1060"/>
      <c r="BB35" s="1060"/>
      <c r="BC35" s="1060"/>
      <c r="BD35" s="1060"/>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409</v>
      </c>
      <c r="C36" s="1127"/>
      <c r="D36" s="1127"/>
      <c r="E36" s="1127"/>
      <c r="F36" s="1127"/>
      <c r="G36" s="1127"/>
      <c r="H36" s="1127"/>
      <c r="I36" s="1127"/>
      <c r="J36" s="1127"/>
      <c r="K36" s="1127"/>
      <c r="L36" s="1127"/>
      <c r="M36" s="1127"/>
      <c r="N36" s="1127"/>
      <c r="O36" s="1127"/>
      <c r="P36" s="1128"/>
      <c r="Q36" s="1132">
        <v>104</v>
      </c>
      <c r="R36" s="1133"/>
      <c r="S36" s="1133"/>
      <c r="T36" s="1133"/>
      <c r="U36" s="1133"/>
      <c r="V36" s="1133">
        <v>27</v>
      </c>
      <c r="W36" s="1133"/>
      <c r="X36" s="1133"/>
      <c r="Y36" s="1133"/>
      <c r="Z36" s="1133"/>
      <c r="AA36" s="1133">
        <v>77</v>
      </c>
      <c r="AB36" s="1133"/>
      <c r="AC36" s="1133"/>
      <c r="AD36" s="1133"/>
      <c r="AE36" s="1134"/>
      <c r="AF36" s="1108">
        <v>77</v>
      </c>
      <c r="AG36" s="1109"/>
      <c r="AH36" s="1109"/>
      <c r="AI36" s="1109"/>
      <c r="AJ36" s="1110"/>
      <c r="AK36" s="1069">
        <v>227</v>
      </c>
      <c r="AL36" s="1060"/>
      <c r="AM36" s="1060"/>
      <c r="AN36" s="1060"/>
      <c r="AO36" s="1060"/>
      <c r="AP36" s="1060">
        <v>3014</v>
      </c>
      <c r="AQ36" s="1060"/>
      <c r="AR36" s="1060"/>
      <c r="AS36" s="1060"/>
      <c r="AT36" s="1060"/>
      <c r="AU36" s="1060">
        <v>3014</v>
      </c>
      <c r="AV36" s="1060"/>
      <c r="AW36" s="1060"/>
      <c r="AX36" s="1060"/>
      <c r="AY36" s="1060"/>
      <c r="AZ36" s="1060" t="s">
        <v>608</v>
      </c>
      <c r="BA36" s="1060"/>
      <c r="BB36" s="1060"/>
      <c r="BC36" s="1060"/>
      <c r="BD36" s="1060"/>
      <c r="BE36" s="1121" t="s">
        <v>407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410</v>
      </c>
      <c r="C37" s="1127"/>
      <c r="D37" s="1127"/>
      <c r="E37" s="1127"/>
      <c r="F37" s="1127"/>
      <c r="G37" s="1127"/>
      <c r="H37" s="1127"/>
      <c r="I37" s="1127"/>
      <c r="J37" s="1127"/>
      <c r="K37" s="1127"/>
      <c r="L37" s="1127"/>
      <c r="M37" s="1127"/>
      <c r="N37" s="1127"/>
      <c r="O37" s="1127"/>
      <c r="P37" s="1128"/>
      <c r="Q37" s="1132">
        <v>2320</v>
      </c>
      <c r="R37" s="1133"/>
      <c r="S37" s="1133"/>
      <c r="T37" s="1133"/>
      <c r="U37" s="1133"/>
      <c r="V37" s="1133">
        <v>2310</v>
      </c>
      <c r="W37" s="1133"/>
      <c r="X37" s="1133"/>
      <c r="Y37" s="1133"/>
      <c r="Z37" s="1133"/>
      <c r="AA37" s="1133">
        <v>10</v>
      </c>
      <c r="AB37" s="1133"/>
      <c r="AC37" s="1133"/>
      <c r="AD37" s="1133"/>
      <c r="AE37" s="1134"/>
      <c r="AF37" s="1108">
        <v>10</v>
      </c>
      <c r="AG37" s="1109"/>
      <c r="AH37" s="1109"/>
      <c r="AI37" s="1109"/>
      <c r="AJ37" s="1110"/>
      <c r="AK37" s="1069" t="s">
        <v>608</v>
      </c>
      <c r="AL37" s="1060"/>
      <c r="AM37" s="1060"/>
      <c r="AN37" s="1060"/>
      <c r="AO37" s="1060"/>
      <c r="AP37" s="1060">
        <v>2425</v>
      </c>
      <c r="AQ37" s="1060"/>
      <c r="AR37" s="1060"/>
      <c r="AS37" s="1060"/>
      <c r="AT37" s="1060"/>
      <c r="AU37" s="1060" t="s">
        <v>609</v>
      </c>
      <c r="AV37" s="1060"/>
      <c r="AW37" s="1060"/>
      <c r="AX37" s="1060"/>
      <c r="AY37" s="1060"/>
      <c r="AZ37" s="1060" t="s">
        <v>608</v>
      </c>
      <c r="BA37" s="1060"/>
      <c r="BB37" s="1060"/>
      <c r="BC37" s="1060"/>
      <c r="BD37" s="1060"/>
      <c r="BE37" s="1121" t="s">
        <v>411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412</v>
      </c>
      <c r="C38" s="1127"/>
      <c r="D38" s="1127"/>
      <c r="E38" s="1127"/>
      <c r="F38" s="1127"/>
      <c r="G38" s="1127"/>
      <c r="H38" s="1127"/>
      <c r="I38" s="1127"/>
      <c r="J38" s="1127"/>
      <c r="K38" s="1127"/>
      <c r="L38" s="1127"/>
      <c r="M38" s="1127"/>
      <c r="N38" s="1127"/>
      <c r="O38" s="1127"/>
      <c r="P38" s="1128"/>
      <c r="Q38" s="1132">
        <v>78</v>
      </c>
      <c r="R38" s="1133"/>
      <c r="S38" s="1133"/>
      <c r="T38" s="1133"/>
      <c r="U38" s="1133"/>
      <c r="V38" s="1133">
        <v>75</v>
      </c>
      <c r="W38" s="1133"/>
      <c r="X38" s="1133"/>
      <c r="Y38" s="1133"/>
      <c r="Z38" s="1133"/>
      <c r="AA38" s="1133">
        <v>3</v>
      </c>
      <c r="AB38" s="1133"/>
      <c r="AC38" s="1133"/>
      <c r="AD38" s="1133"/>
      <c r="AE38" s="1134"/>
      <c r="AF38" s="1108">
        <v>3</v>
      </c>
      <c r="AG38" s="1109"/>
      <c r="AH38" s="1109"/>
      <c r="AI38" s="1109"/>
      <c r="AJ38" s="1110"/>
      <c r="AK38" s="1069">
        <v>63</v>
      </c>
      <c r="AL38" s="1060"/>
      <c r="AM38" s="1060"/>
      <c r="AN38" s="1060"/>
      <c r="AO38" s="1060"/>
      <c r="AP38" s="1060">
        <v>539</v>
      </c>
      <c r="AQ38" s="1060"/>
      <c r="AR38" s="1060"/>
      <c r="AS38" s="1060"/>
      <c r="AT38" s="1060"/>
      <c r="AU38" s="1060">
        <v>527</v>
      </c>
      <c r="AV38" s="1060"/>
      <c r="AW38" s="1060"/>
      <c r="AX38" s="1060"/>
      <c r="AY38" s="1060"/>
      <c r="AZ38" s="1060" t="s">
        <v>608</v>
      </c>
      <c r="BA38" s="1060"/>
      <c r="BB38" s="1060"/>
      <c r="BC38" s="1060"/>
      <c r="BD38" s="1060"/>
      <c r="BE38" s="1121" t="s">
        <v>413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414</v>
      </c>
      <c r="C39" s="1127"/>
      <c r="D39" s="1127"/>
      <c r="E39" s="1127"/>
      <c r="F39" s="1127"/>
      <c r="G39" s="1127"/>
      <c r="H39" s="1127"/>
      <c r="I39" s="1127"/>
      <c r="J39" s="1127"/>
      <c r="K39" s="1127"/>
      <c r="L39" s="1127"/>
      <c r="M39" s="1127"/>
      <c r="N39" s="1127"/>
      <c r="O39" s="1127"/>
      <c r="P39" s="1128"/>
      <c r="Q39" s="1132">
        <v>53</v>
      </c>
      <c r="R39" s="1133"/>
      <c r="S39" s="1133"/>
      <c r="T39" s="1133"/>
      <c r="U39" s="1133"/>
      <c r="V39" s="1133">
        <v>50</v>
      </c>
      <c r="W39" s="1133"/>
      <c r="X39" s="1133"/>
      <c r="Y39" s="1133"/>
      <c r="Z39" s="1133"/>
      <c r="AA39" s="1133">
        <v>3</v>
      </c>
      <c r="AB39" s="1133"/>
      <c r="AC39" s="1133"/>
      <c r="AD39" s="1133"/>
      <c r="AE39" s="1134"/>
      <c r="AF39" s="1108">
        <v>8</v>
      </c>
      <c r="AG39" s="1109"/>
      <c r="AH39" s="1109"/>
      <c r="AI39" s="1109"/>
      <c r="AJ39" s="1110"/>
      <c r="AK39" s="1069">
        <v>15</v>
      </c>
      <c r="AL39" s="1060"/>
      <c r="AM39" s="1060"/>
      <c r="AN39" s="1060"/>
      <c r="AO39" s="1060"/>
      <c r="AP39" s="1060" t="s">
        <v>608</v>
      </c>
      <c r="AQ39" s="1060"/>
      <c r="AR39" s="1060"/>
      <c r="AS39" s="1060"/>
      <c r="AT39" s="1060"/>
      <c r="AU39" s="1060" t="s">
        <v>614</v>
      </c>
      <c r="AV39" s="1060"/>
      <c r="AW39" s="1060"/>
      <c r="AX39" s="1060"/>
      <c r="AY39" s="1060"/>
      <c r="AZ39" s="1060" t="s">
        <v>608</v>
      </c>
      <c r="BA39" s="1060"/>
      <c r="BB39" s="1060"/>
      <c r="BC39" s="1060"/>
      <c r="BD39" s="1060"/>
      <c r="BE39" s="1121" t="s">
        <v>411</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415</v>
      </c>
      <c r="C40" s="1127"/>
      <c r="D40" s="1127"/>
      <c r="E40" s="1127"/>
      <c r="F40" s="1127"/>
      <c r="G40" s="1127"/>
      <c r="H40" s="1127"/>
      <c r="I40" s="1127"/>
      <c r="J40" s="1127"/>
      <c r="K40" s="1127"/>
      <c r="L40" s="1127"/>
      <c r="M40" s="1127"/>
      <c r="N40" s="1127"/>
      <c r="O40" s="1127"/>
      <c r="P40" s="1128"/>
      <c r="Q40" s="1132">
        <v>138</v>
      </c>
      <c r="R40" s="1133"/>
      <c r="S40" s="1133"/>
      <c r="T40" s="1133"/>
      <c r="U40" s="1133"/>
      <c r="V40" s="1133">
        <v>127</v>
      </c>
      <c r="W40" s="1133"/>
      <c r="X40" s="1133"/>
      <c r="Y40" s="1133"/>
      <c r="Z40" s="1133"/>
      <c r="AA40" s="1133">
        <v>11</v>
      </c>
      <c r="AB40" s="1133"/>
      <c r="AC40" s="1133"/>
      <c r="AD40" s="1133"/>
      <c r="AE40" s="1134"/>
      <c r="AF40" s="1108" t="s">
        <v>416</v>
      </c>
      <c r="AG40" s="1109"/>
      <c r="AH40" s="1109"/>
      <c r="AI40" s="1109"/>
      <c r="AJ40" s="1110"/>
      <c r="AK40" s="1069">
        <v>41</v>
      </c>
      <c r="AL40" s="1060"/>
      <c r="AM40" s="1060"/>
      <c r="AN40" s="1060"/>
      <c r="AO40" s="1060"/>
      <c r="AP40" s="1060">
        <v>243</v>
      </c>
      <c r="AQ40" s="1060"/>
      <c r="AR40" s="1060"/>
      <c r="AS40" s="1060"/>
      <c r="AT40" s="1060"/>
      <c r="AU40" s="1060" t="s">
        <v>608</v>
      </c>
      <c r="AV40" s="1060"/>
      <c r="AW40" s="1060"/>
      <c r="AX40" s="1060"/>
      <c r="AY40" s="1060"/>
      <c r="AZ40" s="1060" t="s">
        <v>608</v>
      </c>
      <c r="BA40" s="1060"/>
      <c r="BB40" s="1060"/>
      <c r="BC40" s="1060"/>
      <c r="BD40" s="1060"/>
      <c r="BE40" s="1121" t="s">
        <v>411</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1295</v>
      </c>
      <c r="AG63" s="1048"/>
      <c r="AH63" s="1048"/>
      <c r="AI63" s="1048"/>
      <c r="AJ63" s="1119"/>
      <c r="AK63" s="1120"/>
      <c r="AL63" s="1052"/>
      <c r="AM63" s="1052"/>
      <c r="AN63" s="1052"/>
      <c r="AO63" s="1052"/>
      <c r="AP63" s="1048">
        <v>8017</v>
      </c>
      <c r="AQ63" s="1048"/>
      <c r="AR63" s="1048"/>
      <c r="AS63" s="1048"/>
      <c r="AT63" s="1048"/>
      <c r="AU63" s="1048">
        <v>4701</v>
      </c>
      <c r="AV63" s="1048"/>
      <c r="AW63" s="1048"/>
      <c r="AX63" s="1048"/>
      <c r="AY63" s="1048"/>
      <c r="AZ63" s="1114"/>
      <c r="BA63" s="1114"/>
      <c r="BB63" s="1114"/>
      <c r="BC63" s="1114"/>
      <c r="BD63" s="1114"/>
      <c r="BE63" s="1049"/>
      <c r="BF63" s="1049"/>
      <c r="BG63" s="1049"/>
      <c r="BH63" s="1049"/>
      <c r="BI63" s="1050"/>
      <c r="BJ63" s="1115" t="s">
        <v>178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3179</v>
      </c>
      <c r="R68" s="1071"/>
      <c r="S68" s="1071"/>
      <c r="T68" s="1071"/>
      <c r="U68" s="1071"/>
      <c r="V68" s="1071">
        <v>3157</v>
      </c>
      <c r="W68" s="1071"/>
      <c r="X68" s="1071"/>
      <c r="Y68" s="1071"/>
      <c r="Z68" s="1071"/>
      <c r="AA68" s="1071">
        <v>22</v>
      </c>
      <c r="AB68" s="1071"/>
      <c r="AC68" s="1071"/>
      <c r="AD68" s="1071"/>
      <c r="AE68" s="1071"/>
      <c r="AF68" s="1071">
        <v>22</v>
      </c>
      <c r="AG68" s="1071"/>
      <c r="AH68" s="1071"/>
      <c r="AI68" s="1071"/>
      <c r="AJ68" s="1071"/>
      <c r="AK68" s="1071" t="s">
        <v>609</v>
      </c>
      <c r="AL68" s="1071"/>
      <c r="AM68" s="1071"/>
      <c r="AN68" s="1071"/>
      <c r="AO68" s="1071"/>
      <c r="AP68" s="1071">
        <v>1448</v>
      </c>
      <c r="AQ68" s="1071"/>
      <c r="AR68" s="1071"/>
      <c r="AS68" s="1071"/>
      <c r="AT68" s="1071"/>
      <c r="AU68" s="1071">
        <v>631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12652</v>
      </c>
      <c r="R69" s="1060"/>
      <c r="S69" s="1060"/>
      <c r="T69" s="1060"/>
      <c r="U69" s="1060"/>
      <c r="V69" s="1060">
        <v>10769</v>
      </c>
      <c r="W69" s="1060"/>
      <c r="X69" s="1060"/>
      <c r="Y69" s="1060"/>
      <c r="Z69" s="1060"/>
      <c r="AA69" s="1060">
        <v>1883</v>
      </c>
      <c r="AB69" s="1060"/>
      <c r="AC69" s="1060"/>
      <c r="AD69" s="1060"/>
      <c r="AE69" s="1060"/>
      <c r="AF69" s="1060">
        <v>1883</v>
      </c>
      <c r="AG69" s="1060"/>
      <c r="AH69" s="1060"/>
      <c r="AI69" s="1060"/>
      <c r="AJ69" s="1060"/>
      <c r="AK69" s="1060">
        <v>621</v>
      </c>
      <c r="AL69" s="1060"/>
      <c r="AM69" s="1060"/>
      <c r="AN69" s="1060"/>
      <c r="AO69" s="1060"/>
      <c r="AP69" s="1060" t="s">
        <v>615</v>
      </c>
      <c r="AQ69" s="1060"/>
      <c r="AR69" s="1060"/>
      <c r="AS69" s="1060"/>
      <c r="AT69" s="1060"/>
      <c r="AU69" s="1060" t="s">
        <v>615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46</v>
      </c>
      <c r="R70" s="1060"/>
      <c r="S70" s="1060"/>
      <c r="T70" s="1060"/>
      <c r="U70" s="1060"/>
      <c r="V70" s="1060">
        <v>34</v>
      </c>
      <c r="W70" s="1060"/>
      <c r="X70" s="1060"/>
      <c r="Y70" s="1060"/>
      <c r="Z70" s="1060"/>
      <c r="AA70" s="1060">
        <v>12</v>
      </c>
      <c r="AB70" s="1060"/>
      <c r="AC70" s="1060"/>
      <c r="AD70" s="1060"/>
      <c r="AE70" s="1060"/>
      <c r="AF70" s="1060">
        <v>12</v>
      </c>
      <c r="AG70" s="1060"/>
      <c r="AH70" s="1060"/>
      <c r="AI70" s="1060"/>
      <c r="AJ70" s="1060"/>
      <c r="AK70" s="1060" t="s">
        <v>608</v>
      </c>
      <c r="AL70" s="1060"/>
      <c r="AM70" s="1060"/>
      <c r="AN70" s="1060"/>
      <c r="AO70" s="1060"/>
      <c r="AP70" s="1060" t="s">
        <v>608</v>
      </c>
      <c r="AQ70" s="1060"/>
      <c r="AR70" s="1060"/>
      <c r="AS70" s="1060"/>
      <c r="AT70" s="1060"/>
      <c r="AU70" s="1060" t="s">
        <v>608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16</v>
      </c>
      <c r="R71" s="1060"/>
      <c r="S71" s="1060"/>
      <c r="T71" s="1060"/>
      <c r="U71" s="1060"/>
      <c r="V71" s="1060">
        <v>9</v>
      </c>
      <c r="W71" s="1060"/>
      <c r="X71" s="1060"/>
      <c r="Y71" s="1060"/>
      <c r="Z71" s="1060"/>
      <c r="AA71" s="1060">
        <v>7</v>
      </c>
      <c r="AB71" s="1060"/>
      <c r="AC71" s="1060"/>
      <c r="AD71" s="1060"/>
      <c r="AE71" s="1060"/>
      <c r="AF71" s="1060">
        <v>7</v>
      </c>
      <c r="AG71" s="1060"/>
      <c r="AH71" s="1060"/>
      <c r="AI71" s="1060"/>
      <c r="AJ71" s="1060"/>
      <c r="AK71" s="1060" t="s">
        <v>608</v>
      </c>
      <c r="AL71" s="1060"/>
      <c r="AM71" s="1060"/>
      <c r="AN71" s="1060"/>
      <c r="AO71" s="1060"/>
      <c r="AP71" s="1060" t="s">
        <v>608</v>
      </c>
      <c r="AQ71" s="1060"/>
      <c r="AR71" s="1060"/>
      <c r="AS71" s="1060"/>
      <c r="AT71" s="1060"/>
      <c r="AU71" s="1060" t="s">
        <v>608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599</v>
      </c>
      <c r="C72" s="1064"/>
      <c r="D72" s="1064"/>
      <c r="E72" s="1064"/>
      <c r="F72" s="1064"/>
      <c r="G72" s="1064"/>
      <c r="H72" s="1064"/>
      <c r="I72" s="1064"/>
      <c r="J72" s="1064"/>
      <c r="K72" s="1064"/>
      <c r="L72" s="1064"/>
      <c r="M72" s="1064"/>
      <c r="N72" s="1064"/>
      <c r="O72" s="1064"/>
      <c r="P72" s="1065"/>
      <c r="Q72" s="1066">
        <v>3</v>
      </c>
      <c r="R72" s="1060"/>
      <c r="S72" s="1060"/>
      <c r="T72" s="1060"/>
      <c r="U72" s="1060"/>
      <c r="V72" s="1060">
        <v>2</v>
      </c>
      <c r="W72" s="1060"/>
      <c r="X72" s="1060"/>
      <c r="Y72" s="1060"/>
      <c r="Z72" s="1060"/>
      <c r="AA72" s="1060">
        <v>1</v>
      </c>
      <c r="AB72" s="1060"/>
      <c r="AC72" s="1060"/>
      <c r="AD72" s="1060"/>
      <c r="AE72" s="1060"/>
      <c r="AF72" s="1060">
        <v>1</v>
      </c>
      <c r="AG72" s="1060"/>
      <c r="AH72" s="1060"/>
      <c r="AI72" s="1060"/>
      <c r="AJ72" s="1060"/>
      <c r="AK72" s="1060" t="s">
        <v>608</v>
      </c>
      <c r="AL72" s="1060"/>
      <c r="AM72" s="1060"/>
      <c r="AN72" s="1060"/>
      <c r="AO72" s="1060"/>
      <c r="AP72" s="1060" t="s">
        <v>615</v>
      </c>
      <c r="AQ72" s="1060"/>
      <c r="AR72" s="1060"/>
      <c r="AS72" s="1060"/>
      <c r="AT72" s="1060"/>
      <c r="AU72" s="1060" t="s">
        <v>615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600</v>
      </c>
      <c r="C73" s="1064"/>
      <c r="D73" s="1064"/>
      <c r="E73" s="1064"/>
      <c r="F73" s="1064"/>
      <c r="G73" s="1064"/>
      <c r="H73" s="1064"/>
      <c r="I73" s="1064"/>
      <c r="J73" s="1064"/>
      <c r="K73" s="1064"/>
      <c r="L73" s="1064"/>
      <c r="M73" s="1064"/>
      <c r="N73" s="1064"/>
      <c r="O73" s="1064"/>
      <c r="P73" s="1065"/>
      <c r="Q73" s="1066">
        <v>4</v>
      </c>
      <c r="R73" s="1060"/>
      <c r="S73" s="1060"/>
      <c r="T73" s="1060"/>
      <c r="U73" s="1060"/>
      <c r="V73" s="1060">
        <v>2</v>
      </c>
      <c r="W73" s="1060"/>
      <c r="X73" s="1060"/>
      <c r="Y73" s="1060"/>
      <c r="Z73" s="1060"/>
      <c r="AA73" s="1060">
        <v>2</v>
      </c>
      <c r="AB73" s="1060"/>
      <c r="AC73" s="1060"/>
      <c r="AD73" s="1060"/>
      <c r="AE73" s="1060"/>
      <c r="AF73" s="1060">
        <v>2</v>
      </c>
      <c r="AG73" s="1060"/>
      <c r="AH73" s="1060"/>
      <c r="AI73" s="1060"/>
      <c r="AJ73" s="1060"/>
      <c r="AK73" s="1060" t="s">
        <v>608</v>
      </c>
      <c r="AL73" s="1060"/>
      <c r="AM73" s="1060"/>
      <c r="AN73" s="1060"/>
      <c r="AO73" s="1060"/>
      <c r="AP73" s="1060" t="s">
        <v>608</v>
      </c>
      <c r="AQ73" s="1060"/>
      <c r="AR73" s="1060"/>
      <c r="AS73" s="1060"/>
      <c r="AT73" s="1060"/>
      <c r="AU73" s="1060" t="s">
        <v>608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601</v>
      </c>
      <c r="C74" s="1064"/>
      <c r="D74" s="1064"/>
      <c r="E74" s="1064"/>
      <c r="F74" s="1064"/>
      <c r="G74" s="1064"/>
      <c r="H74" s="1064"/>
      <c r="I74" s="1064"/>
      <c r="J74" s="1064"/>
      <c r="K74" s="1064"/>
      <c r="L74" s="1064"/>
      <c r="M74" s="1064"/>
      <c r="N74" s="1064"/>
      <c r="O74" s="1064"/>
      <c r="P74" s="1065"/>
      <c r="Q74" s="1067">
        <v>38</v>
      </c>
      <c r="R74" s="1068"/>
      <c r="S74" s="1068"/>
      <c r="T74" s="1068"/>
      <c r="U74" s="1069"/>
      <c r="V74" s="1070">
        <v>36</v>
      </c>
      <c r="W74" s="1068"/>
      <c r="X74" s="1068"/>
      <c r="Y74" s="1068"/>
      <c r="Z74" s="1069"/>
      <c r="AA74" s="1070">
        <v>2</v>
      </c>
      <c r="AB74" s="1068"/>
      <c r="AC74" s="1068"/>
      <c r="AD74" s="1068"/>
      <c r="AE74" s="1069"/>
      <c r="AF74" s="1070">
        <v>2</v>
      </c>
      <c r="AG74" s="1068"/>
      <c r="AH74" s="1068"/>
      <c r="AI74" s="1068"/>
      <c r="AJ74" s="1069"/>
      <c r="AK74" s="1070">
        <v>4</v>
      </c>
      <c r="AL74" s="1068"/>
      <c r="AM74" s="1068"/>
      <c r="AN74" s="1068"/>
      <c r="AO74" s="1069"/>
      <c r="AP74" s="1060" t="s">
        <v>615</v>
      </c>
      <c r="AQ74" s="1060"/>
      <c r="AR74" s="1060"/>
      <c r="AS74" s="1060"/>
      <c r="AT74" s="1060"/>
      <c r="AU74" s="1060" t="s">
        <v>615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602</v>
      </c>
      <c r="C75" s="1064"/>
      <c r="D75" s="1064"/>
      <c r="E75" s="1064"/>
      <c r="F75" s="1064"/>
      <c r="G75" s="1064"/>
      <c r="H75" s="1064"/>
      <c r="I75" s="1064"/>
      <c r="J75" s="1064"/>
      <c r="K75" s="1064"/>
      <c r="L75" s="1064"/>
      <c r="M75" s="1064"/>
      <c r="N75" s="1064"/>
      <c r="O75" s="1064"/>
      <c r="P75" s="1065"/>
      <c r="Q75" s="1067">
        <v>232</v>
      </c>
      <c r="R75" s="1068"/>
      <c r="S75" s="1068"/>
      <c r="T75" s="1068"/>
      <c r="U75" s="1069"/>
      <c r="V75" s="1070">
        <v>224</v>
      </c>
      <c r="W75" s="1068"/>
      <c r="X75" s="1068"/>
      <c r="Y75" s="1068"/>
      <c r="Z75" s="1069"/>
      <c r="AA75" s="1070">
        <v>8</v>
      </c>
      <c r="AB75" s="1068"/>
      <c r="AC75" s="1068"/>
      <c r="AD75" s="1068"/>
      <c r="AE75" s="1069"/>
      <c r="AF75" s="1070">
        <v>8</v>
      </c>
      <c r="AG75" s="1068"/>
      <c r="AH75" s="1068"/>
      <c r="AI75" s="1068"/>
      <c r="AJ75" s="1069"/>
      <c r="AK75" s="1070">
        <v>11</v>
      </c>
      <c r="AL75" s="1068"/>
      <c r="AM75" s="1068"/>
      <c r="AN75" s="1068"/>
      <c r="AO75" s="1069"/>
      <c r="AP75" s="1060" t="s">
        <v>608</v>
      </c>
      <c r="AQ75" s="1060"/>
      <c r="AR75" s="1060"/>
      <c r="AS75" s="1060"/>
      <c r="AT75" s="1060"/>
      <c r="AU75" s="1060" t="s">
        <v>608</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603</v>
      </c>
      <c r="C76" s="1064"/>
      <c r="D76" s="1064"/>
      <c r="E76" s="1064"/>
      <c r="F76" s="1064"/>
      <c r="G76" s="1064"/>
      <c r="H76" s="1064"/>
      <c r="I76" s="1064"/>
      <c r="J76" s="1064"/>
      <c r="K76" s="1064"/>
      <c r="L76" s="1064"/>
      <c r="M76" s="1064"/>
      <c r="N76" s="1064"/>
      <c r="O76" s="1064"/>
      <c r="P76" s="1065"/>
      <c r="Q76" s="1067">
        <v>236853</v>
      </c>
      <c r="R76" s="1068"/>
      <c r="S76" s="1068"/>
      <c r="T76" s="1068"/>
      <c r="U76" s="1069"/>
      <c r="V76" s="1070">
        <v>228094</v>
      </c>
      <c r="W76" s="1068"/>
      <c r="X76" s="1068"/>
      <c r="Y76" s="1068"/>
      <c r="Z76" s="1069"/>
      <c r="AA76" s="1070">
        <v>8759</v>
      </c>
      <c r="AB76" s="1068"/>
      <c r="AC76" s="1068"/>
      <c r="AD76" s="1068"/>
      <c r="AE76" s="1069"/>
      <c r="AF76" s="1070">
        <v>8759</v>
      </c>
      <c r="AG76" s="1068"/>
      <c r="AH76" s="1068"/>
      <c r="AI76" s="1068"/>
      <c r="AJ76" s="1069"/>
      <c r="AK76" s="1070">
        <v>969</v>
      </c>
      <c r="AL76" s="1068"/>
      <c r="AM76" s="1068"/>
      <c r="AN76" s="1068"/>
      <c r="AO76" s="1069"/>
      <c r="AP76" s="1060" t="s">
        <v>608</v>
      </c>
      <c r="AQ76" s="1060"/>
      <c r="AR76" s="1060"/>
      <c r="AS76" s="1060"/>
      <c r="AT76" s="1060"/>
      <c r="AU76" s="1060" t="s">
        <v>608</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10700</v>
      </c>
      <c r="AG88" s="1048"/>
      <c r="AH88" s="1048"/>
      <c r="AI88" s="1048"/>
      <c r="AJ88" s="1048"/>
      <c r="AK88" s="1052"/>
      <c r="AL88" s="1052"/>
      <c r="AM88" s="1052"/>
      <c r="AN88" s="1052"/>
      <c r="AO88" s="1052"/>
      <c r="AP88" s="1048">
        <v>1448</v>
      </c>
      <c r="AQ88" s="1048"/>
      <c r="AR88" s="1048"/>
      <c r="AS88" s="1048"/>
      <c r="AT88" s="1048"/>
      <c r="AU88" s="1048">
        <v>631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v>49</v>
      </c>
      <c r="DM102" s="1040"/>
      <c r="DN102" s="1040"/>
      <c r="DO102" s="1040"/>
      <c r="DP102" s="1041"/>
      <c r="DQ102" s="1039">
        <v>35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304</v>
      </c>
      <c r="AG109" s="983"/>
      <c r="AH109" s="983"/>
      <c r="AI109" s="983"/>
      <c r="AJ109" s="984"/>
      <c r="AK109" s="985" t="s">
        <v>303</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304</v>
      </c>
      <c r="BW109" s="983"/>
      <c r="BX109" s="983"/>
      <c r="BY109" s="983"/>
      <c r="BZ109" s="984"/>
      <c r="CA109" s="985" t="s">
        <v>303</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304</v>
      </c>
      <c r="DM109" s="983"/>
      <c r="DN109" s="983"/>
      <c r="DO109" s="983"/>
      <c r="DP109" s="984"/>
      <c r="DQ109" s="985" t="s">
        <v>303</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2078186</v>
      </c>
      <c r="AB110" s="976"/>
      <c r="AC110" s="976"/>
      <c r="AD110" s="976"/>
      <c r="AE110" s="977"/>
      <c r="AF110" s="978">
        <v>2051529</v>
      </c>
      <c r="AG110" s="976"/>
      <c r="AH110" s="976"/>
      <c r="AI110" s="976"/>
      <c r="AJ110" s="977"/>
      <c r="AK110" s="978">
        <v>2008179</v>
      </c>
      <c r="AL110" s="976"/>
      <c r="AM110" s="976"/>
      <c r="AN110" s="976"/>
      <c r="AO110" s="977"/>
      <c r="AP110" s="979">
        <v>27.3</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20108295</v>
      </c>
      <c r="BR110" s="923"/>
      <c r="BS110" s="923"/>
      <c r="BT110" s="923"/>
      <c r="BU110" s="923"/>
      <c r="BV110" s="923">
        <v>20228212</v>
      </c>
      <c r="BW110" s="923"/>
      <c r="BX110" s="923"/>
      <c r="BY110" s="923"/>
      <c r="BZ110" s="923"/>
      <c r="CA110" s="923">
        <v>19952669</v>
      </c>
      <c r="CB110" s="923"/>
      <c r="CC110" s="923"/>
      <c r="CD110" s="923"/>
      <c r="CE110" s="923"/>
      <c r="CF110" s="947">
        <v>271.10000000000002</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178</v>
      </c>
      <c r="DH110" s="923"/>
      <c r="DI110" s="923"/>
      <c r="DJ110" s="923"/>
      <c r="DK110" s="923"/>
      <c r="DL110" s="923" t="s">
        <v>444</v>
      </c>
      <c r="DM110" s="923"/>
      <c r="DN110" s="923"/>
      <c r="DO110" s="923"/>
      <c r="DP110" s="923"/>
      <c r="DQ110" s="923" t="s">
        <v>444</v>
      </c>
      <c r="DR110" s="923"/>
      <c r="DS110" s="923"/>
      <c r="DT110" s="923"/>
      <c r="DU110" s="923"/>
      <c r="DV110" s="924" t="s">
        <v>444</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178</v>
      </c>
      <c r="AB111" s="1004"/>
      <c r="AC111" s="1004"/>
      <c r="AD111" s="1004"/>
      <c r="AE111" s="1005"/>
      <c r="AF111" s="1006" t="s">
        <v>178</v>
      </c>
      <c r="AG111" s="1004"/>
      <c r="AH111" s="1004"/>
      <c r="AI111" s="1004"/>
      <c r="AJ111" s="1005"/>
      <c r="AK111" s="1006" t="s">
        <v>444</v>
      </c>
      <c r="AL111" s="1004"/>
      <c r="AM111" s="1004"/>
      <c r="AN111" s="1004"/>
      <c r="AO111" s="1005"/>
      <c r="AP111" s="1007" t="s">
        <v>178</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307646</v>
      </c>
      <c r="BR111" s="895"/>
      <c r="BS111" s="895"/>
      <c r="BT111" s="895"/>
      <c r="BU111" s="895"/>
      <c r="BV111" s="895">
        <v>241553</v>
      </c>
      <c r="BW111" s="895"/>
      <c r="BX111" s="895"/>
      <c r="BY111" s="895"/>
      <c r="BZ111" s="895"/>
      <c r="CA111" s="895">
        <v>186395</v>
      </c>
      <c r="CB111" s="895"/>
      <c r="CC111" s="895"/>
      <c r="CD111" s="895"/>
      <c r="CE111" s="895"/>
      <c r="CF111" s="956">
        <v>2.5</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444</v>
      </c>
      <c r="DM111" s="895"/>
      <c r="DN111" s="895"/>
      <c r="DO111" s="895"/>
      <c r="DP111" s="895"/>
      <c r="DQ111" s="895" t="s">
        <v>178</v>
      </c>
      <c r="DR111" s="895"/>
      <c r="DS111" s="895"/>
      <c r="DT111" s="895"/>
      <c r="DU111" s="895"/>
      <c r="DV111" s="872" t="s">
        <v>178</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178</v>
      </c>
      <c r="AB112" s="858"/>
      <c r="AC112" s="858"/>
      <c r="AD112" s="858"/>
      <c r="AE112" s="859"/>
      <c r="AF112" s="860" t="s">
        <v>448</v>
      </c>
      <c r="AG112" s="858"/>
      <c r="AH112" s="858"/>
      <c r="AI112" s="858"/>
      <c r="AJ112" s="859"/>
      <c r="AK112" s="860" t="s">
        <v>451</v>
      </c>
      <c r="AL112" s="858"/>
      <c r="AM112" s="858"/>
      <c r="AN112" s="858"/>
      <c r="AO112" s="859"/>
      <c r="AP112" s="905" t="s">
        <v>451</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4929838</v>
      </c>
      <c r="BR112" s="895"/>
      <c r="BS112" s="895"/>
      <c r="BT112" s="895"/>
      <c r="BU112" s="895"/>
      <c r="BV112" s="895">
        <v>4926715</v>
      </c>
      <c r="BW112" s="895"/>
      <c r="BX112" s="895"/>
      <c r="BY112" s="895"/>
      <c r="BZ112" s="895"/>
      <c r="CA112" s="895">
        <v>4701705</v>
      </c>
      <c r="CB112" s="895"/>
      <c r="CC112" s="895"/>
      <c r="CD112" s="895"/>
      <c r="CE112" s="895"/>
      <c r="CF112" s="956">
        <v>63.9</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178</v>
      </c>
      <c r="DH112" s="895"/>
      <c r="DI112" s="895"/>
      <c r="DJ112" s="895"/>
      <c r="DK112" s="895"/>
      <c r="DL112" s="895" t="s">
        <v>451</v>
      </c>
      <c r="DM112" s="895"/>
      <c r="DN112" s="895"/>
      <c r="DO112" s="895"/>
      <c r="DP112" s="895"/>
      <c r="DQ112" s="895" t="s">
        <v>178</v>
      </c>
      <c r="DR112" s="895"/>
      <c r="DS112" s="895"/>
      <c r="DT112" s="895"/>
      <c r="DU112" s="895"/>
      <c r="DV112" s="872" t="s">
        <v>448</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428374</v>
      </c>
      <c r="AB113" s="1004"/>
      <c r="AC113" s="1004"/>
      <c r="AD113" s="1004"/>
      <c r="AE113" s="1005"/>
      <c r="AF113" s="1006">
        <v>441419</v>
      </c>
      <c r="AG113" s="1004"/>
      <c r="AH113" s="1004"/>
      <c r="AI113" s="1004"/>
      <c r="AJ113" s="1005"/>
      <c r="AK113" s="1006">
        <v>476193</v>
      </c>
      <c r="AL113" s="1004"/>
      <c r="AM113" s="1004"/>
      <c r="AN113" s="1004"/>
      <c r="AO113" s="1005"/>
      <c r="AP113" s="1007">
        <v>6.5</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490428</v>
      </c>
      <c r="BR113" s="895"/>
      <c r="BS113" s="895"/>
      <c r="BT113" s="895"/>
      <c r="BU113" s="895"/>
      <c r="BV113" s="895">
        <v>414744</v>
      </c>
      <c r="BW113" s="895"/>
      <c r="BX113" s="895"/>
      <c r="BY113" s="895"/>
      <c r="BZ113" s="895"/>
      <c r="CA113" s="895">
        <v>631297</v>
      </c>
      <c r="CB113" s="895"/>
      <c r="CC113" s="895"/>
      <c r="CD113" s="895"/>
      <c r="CE113" s="895"/>
      <c r="CF113" s="956">
        <v>8.6</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178</v>
      </c>
      <c r="DH113" s="858"/>
      <c r="DI113" s="858"/>
      <c r="DJ113" s="858"/>
      <c r="DK113" s="859"/>
      <c r="DL113" s="860" t="s">
        <v>178</v>
      </c>
      <c r="DM113" s="858"/>
      <c r="DN113" s="858"/>
      <c r="DO113" s="858"/>
      <c r="DP113" s="859"/>
      <c r="DQ113" s="860" t="s">
        <v>451</v>
      </c>
      <c r="DR113" s="858"/>
      <c r="DS113" s="858"/>
      <c r="DT113" s="858"/>
      <c r="DU113" s="859"/>
      <c r="DV113" s="905" t="s">
        <v>451</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265492</v>
      </c>
      <c r="AB114" s="858"/>
      <c r="AC114" s="858"/>
      <c r="AD114" s="858"/>
      <c r="AE114" s="859"/>
      <c r="AF114" s="860">
        <v>265492</v>
      </c>
      <c r="AG114" s="858"/>
      <c r="AH114" s="858"/>
      <c r="AI114" s="858"/>
      <c r="AJ114" s="859"/>
      <c r="AK114" s="860">
        <v>198164</v>
      </c>
      <c r="AL114" s="858"/>
      <c r="AM114" s="858"/>
      <c r="AN114" s="858"/>
      <c r="AO114" s="859"/>
      <c r="AP114" s="905">
        <v>2.7</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3411598</v>
      </c>
      <c r="BR114" s="895"/>
      <c r="BS114" s="895"/>
      <c r="BT114" s="895"/>
      <c r="BU114" s="895"/>
      <c r="BV114" s="895">
        <v>3355867</v>
      </c>
      <c r="BW114" s="895"/>
      <c r="BX114" s="895"/>
      <c r="BY114" s="895"/>
      <c r="BZ114" s="895"/>
      <c r="CA114" s="895">
        <v>3140558</v>
      </c>
      <c r="CB114" s="895"/>
      <c r="CC114" s="895"/>
      <c r="CD114" s="895"/>
      <c r="CE114" s="895"/>
      <c r="CF114" s="956">
        <v>42.7</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178</v>
      </c>
      <c r="DH114" s="858"/>
      <c r="DI114" s="858"/>
      <c r="DJ114" s="858"/>
      <c r="DK114" s="859"/>
      <c r="DL114" s="860" t="s">
        <v>178</v>
      </c>
      <c r="DM114" s="858"/>
      <c r="DN114" s="858"/>
      <c r="DO114" s="858"/>
      <c r="DP114" s="859"/>
      <c r="DQ114" s="860" t="s">
        <v>178</v>
      </c>
      <c r="DR114" s="858"/>
      <c r="DS114" s="858"/>
      <c r="DT114" s="858"/>
      <c r="DU114" s="859"/>
      <c r="DV114" s="905" t="s">
        <v>178</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77400</v>
      </c>
      <c r="AB115" s="1004"/>
      <c r="AC115" s="1004"/>
      <c r="AD115" s="1004"/>
      <c r="AE115" s="1005"/>
      <c r="AF115" s="1006">
        <v>66965</v>
      </c>
      <c r="AG115" s="1004"/>
      <c r="AH115" s="1004"/>
      <c r="AI115" s="1004"/>
      <c r="AJ115" s="1005"/>
      <c r="AK115" s="1006">
        <v>55648</v>
      </c>
      <c r="AL115" s="1004"/>
      <c r="AM115" s="1004"/>
      <c r="AN115" s="1004"/>
      <c r="AO115" s="1005"/>
      <c r="AP115" s="1007">
        <v>0.8</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14328</v>
      </c>
      <c r="BR115" s="895"/>
      <c r="BS115" s="895"/>
      <c r="BT115" s="895"/>
      <c r="BU115" s="895"/>
      <c r="BV115" s="895">
        <v>51624</v>
      </c>
      <c r="BW115" s="895"/>
      <c r="BX115" s="895"/>
      <c r="BY115" s="895"/>
      <c r="BZ115" s="895"/>
      <c r="CA115" s="895">
        <v>7531</v>
      </c>
      <c r="CB115" s="895"/>
      <c r="CC115" s="895"/>
      <c r="CD115" s="895"/>
      <c r="CE115" s="895"/>
      <c r="CF115" s="956">
        <v>0.1</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178</v>
      </c>
      <c r="DH115" s="858"/>
      <c r="DI115" s="858"/>
      <c r="DJ115" s="858"/>
      <c r="DK115" s="859"/>
      <c r="DL115" s="860" t="s">
        <v>451</v>
      </c>
      <c r="DM115" s="858"/>
      <c r="DN115" s="858"/>
      <c r="DO115" s="858"/>
      <c r="DP115" s="859"/>
      <c r="DQ115" s="860" t="s">
        <v>178</v>
      </c>
      <c r="DR115" s="858"/>
      <c r="DS115" s="858"/>
      <c r="DT115" s="858"/>
      <c r="DU115" s="859"/>
      <c r="DV115" s="905" t="s">
        <v>178</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136</v>
      </c>
      <c r="AB116" s="858"/>
      <c r="AC116" s="858"/>
      <c r="AD116" s="858"/>
      <c r="AE116" s="859"/>
      <c r="AF116" s="860">
        <v>54</v>
      </c>
      <c r="AG116" s="858"/>
      <c r="AH116" s="858"/>
      <c r="AI116" s="858"/>
      <c r="AJ116" s="859"/>
      <c r="AK116" s="860">
        <v>52</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451</v>
      </c>
      <c r="BR116" s="895"/>
      <c r="BS116" s="895"/>
      <c r="BT116" s="895"/>
      <c r="BU116" s="895"/>
      <c r="BV116" s="895" t="s">
        <v>451</v>
      </c>
      <c r="BW116" s="895"/>
      <c r="BX116" s="895"/>
      <c r="BY116" s="895"/>
      <c r="BZ116" s="895"/>
      <c r="CA116" s="895" t="s">
        <v>451</v>
      </c>
      <c r="CB116" s="895"/>
      <c r="CC116" s="895"/>
      <c r="CD116" s="895"/>
      <c r="CE116" s="895"/>
      <c r="CF116" s="956" t="s">
        <v>451</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451</v>
      </c>
      <c r="DH116" s="858"/>
      <c r="DI116" s="858"/>
      <c r="DJ116" s="858"/>
      <c r="DK116" s="859"/>
      <c r="DL116" s="860" t="s">
        <v>451</v>
      </c>
      <c r="DM116" s="858"/>
      <c r="DN116" s="858"/>
      <c r="DO116" s="858"/>
      <c r="DP116" s="859"/>
      <c r="DQ116" s="860" t="s">
        <v>451</v>
      </c>
      <c r="DR116" s="858"/>
      <c r="DS116" s="858"/>
      <c r="DT116" s="858"/>
      <c r="DU116" s="859"/>
      <c r="DV116" s="905" t="s">
        <v>451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2849588</v>
      </c>
      <c r="AB117" s="990"/>
      <c r="AC117" s="990"/>
      <c r="AD117" s="990"/>
      <c r="AE117" s="991"/>
      <c r="AF117" s="992">
        <v>2825459</v>
      </c>
      <c r="AG117" s="990"/>
      <c r="AH117" s="990"/>
      <c r="AI117" s="990"/>
      <c r="AJ117" s="991"/>
      <c r="AK117" s="992">
        <v>2738236</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416</v>
      </c>
      <c r="BW117" s="895"/>
      <c r="BX117" s="895"/>
      <c r="BY117" s="895"/>
      <c r="BZ117" s="895"/>
      <c r="CA117" s="895" t="s">
        <v>416</v>
      </c>
      <c r="CB117" s="895"/>
      <c r="CC117" s="895"/>
      <c r="CD117" s="895"/>
      <c r="CE117" s="895"/>
      <c r="CF117" s="956" t="s">
        <v>416</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416</v>
      </c>
      <c r="DH117" s="858"/>
      <c r="DI117" s="858"/>
      <c r="DJ117" s="858"/>
      <c r="DK117" s="859"/>
      <c r="DL117" s="860" t="s">
        <v>416</v>
      </c>
      <c r="DM117" s="858"/>
      <c r="DN117" s="858"/>
      <c r="DO117" s="858"/>
      <c r="DP117" s="859"/>
      <c r="DQ117" s="860" t="s">
        <v>416</v>
      </c>
      <c r="DR117" s="858"/>
      <c r="DS117" s="858"/>
      <c r="DT117" s="858"/>
      <c r="DU117" s="859"/>
      <c r="DV117" s="905" t="s">
        <v>416</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304</v>
      </c>
      <c r="AG118" s="983"/>
      <c r="AH118" s="983"/>
      <c r="AI118" s="983"/>
      <c r="AJ118" s="984"/>
      <c r="AK118" s="985" t="s">
        <v>303</v>
      </c>
      <c r="AL118" s="983"/>
      <c r="AM118" s="983"/>
      <c r="AN118" s="983"/>
      <c r="AO118" s="984"/>
      <c r="AP118" s="986" t="s">
        <v>438</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444</v>
      </c>
      <c r="BW118" s="926"/>
      <c r="BX118" s="926"/>
      <c r="BY118" s="926"/>
      <c r="BZ118" s="926"/>
      <c r="CA118" s="926" t="s">
        <v>416</v>
      </c>
      <c r="CB118" s="926"/>
      <c r="CC118" s="926"/>
      <c r="CD118" s="926"/>
      <c r="CE118" s="926"/>
      <c r="CF118" s="956" t="s">
        <v>444</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444</v>
      </c>
      <c r="DH118" s="858"/>
      <c r="DI118" s="858"/>
      <c r="DJ118" s="858"/>
      <c r="DK118" s="859"/>
      <c r="DL118" s="860" t="s">
        <v>444</v>
      </c>
      <c r="DM118" s="858"/>
      <c r="DN118" s="858"/>
      <c r="DO118" s="858"/>
      <c r="DP118" s="859"/>
      <c r="DQ118" s="860" t="s">
        <v>444</v>
      </c>
      <c r="DR118" s="858"/>
      <c r="DS118" s="858"/>
      <c r="DT118" s="858"/>
      <c r="DU118" s="859"/>
      <c r="DV118" s="905" t="s">
        <v>444</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416</v>
      </c>
      <c r="AB119" s="976"/>
      <c r="AC119" s="976"/>
      <c r="AD119" s="976"/>
      <c r="AE119" s="977"/>
      <c r="AF119" s="978" t="s">
        <v>444</v>
      </c>
      <c r="AG119" s="976"/>
      <c r="AH119" s="976"/>
      <c r="AI119" s="976"/>
      <c r="AJ119" s="977"/>
      <c r="AK119" s="978" t="s">
        <v>444</v>
      </c>
      <c r="AL119" s="976"/>
      <c r="AM119" s="976"/>
      <c r="AN119" s="976"/>
      <c r="AO119" s="977"/>
      <c r="AP119" s="979" t="s">
        <v>444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471</v>
      </c>
      <c r="BP119" s="959"/>
      <c r="BQ119" s="963">
        <v>29262133</v>
      </c>
      <c r="BR119" s="926"/>
      <c r="BS119" s="926"/>
      <c r="BT119" s="926"/>
      <c r="BU119" s="926"/>
      <c r="BV119" s="926">
        <v>29218715</v>
      </c>
      <c r="BW119" s="926"/>
      <c r="BX119" s="926"/>
      <c r="BY119" s="926"/>
      <c r="BZ119" s="926"/>
      <c r="CA119" s="926">
        <v>28620155</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307646</v>
      </c>
      <c r="DH119" s="841"/>
      <c r="DI119" s="841"/>
      <c r="DJ119" s="841"/>
      <c r="DK119" s="842"/>
      <c r="DL119" s="843">
        <v>241553</v>
      </c>
      <c r="DM119" s="841"/>
      <c r="DN119" s="841"/>
      <c r="DO119" s="841"/>
      <c r="DP119" s="842"/>
      <c r="DQ119" s="843">
        <v>186395</v>
      </c>
      <c r="DR119" s="841"/>
      <c r="DS119" s="841"/>
      <c r="DT119" s="841"/>
      <c r="DU119" s="842"/>
      <c r="DV119" s="929">
        <v>2.5</v>
      </c>
      <c r="DW119" s="930"/>
      <c r="DX119" s="930"/>
      <c r="DY119" s="930"/>
      <c r="DZ119" s="931"/>
    </row>
    <row r="120" spans="1:130" s="246" customFormat="1" ht="26.25" customHeight="1" x14ac:dyDescent="0.15">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444</v>
      </c>
      <c r="AG120" s="858"/>
      <c r="AH120" s="858"/>
      <c r="AI120" s="858"/>
      <c r="AJ120" s="859"/>
      <c r="AK120" s="860" t="s">
        <v>444</v>
      </c>
      <c r="AL120" s="858"/>
      <c r="AM120" s="858"/>
      <c r="AN120" s="858"/>
      <c r="AO120" s="859"/>
      <c r="AP120" s="905" t="s">
        <v>444</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4513891</v>
      </c>
      <c r="BR120" s="923"/>
      <c r="BS120" s="923"/>
      <c r="BT120" s="923"/>
      <c r="BU120" s="923"/>
      <c r="BV120" s="923">
        <v>4718670</v>
      </c>
      <c r="BW120" s="923"/>
      <c r="BX120" s="923"/>
      <c r="BY120" s="923"/>
      <c r="BZ120" s="923"/>
      <c r="CA120" s="923">
        <v>4461579</v>
      </c>
      <c r="CB120" s="923"/>
      <c r="CC120" s="923"/>
      <c r="CD120" s="923"/>
      <c r="CE120" s="923"/>
      <c r="CF120" s="947">
        <v>60.6</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2889292</v>
      </c>
      <c r="DH120" s="923"/>
      <c r="DI120" s="923"/>
      <c r="DJ120" s="923"/>
      <c r="DK120" s="923"/>
      <c r="DL120" s="923">
        <v>2943630</v>
      </c>
      <c r="DM120" s="923"/>
      <c r="DN120" s="923"/>
      <c r="DO120" s="923"/>
      <c r="DP120" s="923"/>
      <c r="DQ120" s="923">
        <v>3014943</v>
      </c>
      <c r="DR120" s="923"/>
      <c r="DS120" s="923"/>
      <c r="DT120" s="923"/>
      <c r="DU120" s="923"/>
      <c r="DV120" s="924">
        <v>41</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444</v>
      </c>
      <c r="AG121" s="858"/>
      <c r="AH121" s="858"/>
      <c r="AI121" s="858"/>
      <c r="AJ121" s="859"/>
      <c r="AK121" s="860" t="s">
        <v>444</v>
      </c>
      <c r="AL121" s="858"/>
      <c r="AM121" s="858"/>
      <c r="AN121" s="858"/>
      <c r="AO121" s="859"/>
      <c r="AP121" s="905" t="s">
        <v>444</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1259930</v>
      </c>
      <c r="BR121" s="895"/>
      <c r="BS121" s="895"/>
      <c r="BT121" s="895"/>
      <c r="BU121" s="895"/>
      <c r="BV121" s="895">
        <v>1184954</v>
      </c>
      <c r="BW121" s="895"/>
      <c r="BX121" s="895"/>
      <c r="BY121" s="895"/>
      <c r="BZ121" s="895"/>
      <c r="CA121" s="895">
        <v>1033170</v>
      </c>
      <c r="CB121" s="895"/>
      <c r="CC121" s="895"/>
      <c r="CD121" s="895"/>
      <c r="CE121" s="895"/>
      <c r="CF121" s="956">
        <v>14</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135329</v>
      </c>
      <c r="DH121" s="895"/>
      <c r="DI121" s="895"/>
      <c r="DJ121" s="895"/>
      <c r="DK121" s="895"/>
      <c r="DL121" s="895">
        <v>117759</v>
      </c>
      <c r="DM121" s="895"/>
      <c r="DN121" s="895"/>
      <c r="DO121" s="895"/>
      <c r="DP121" s="895"/>
      <c r="DQ121" s="895">
        <v>1148481</v>
      </c>
      <c r="DR121" s="895"/>
      <c r="DS121" s="895"/>
      <c r="DT121" s="895"/>
      <c r="DU121" s="895"/>
      <c r="DV121" s="872">
        <v>15.6</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444</v>
      </c>
      <c r="AB122" s="858"/>
      <c r="AC122" s="858"/>
      <c r="AD122" s="858"/>
      <c r="AE122" s="859"/>
      <c r="AF122" s="860" t="s">
        <v>444</v>
      </c>
      <c r="AG122" s="858"/>
      <c r="AH122" s="858"/>
      <c r="AI122" s="858"/>
      <c r="AJ122" s="859"/>
      <c r="AK122" s="860" t="s">
        <v>444</v>
      </c>
      <c r="AL122" s="858"/>
      <c r="AM122" s="858"/>
      <c r="AN122" s="858"/>
      <c r="AO122" s="859"/>
      <c r="AP122" s="905" t="s">
        <v>444</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17312226</v>
      </c>
      <c r="BR122" s="926"/>
      <c r="BS122" s="926"/>
      <c r="BT122" s="926"/>
      <c r="BU122" s="926"/>
      <c r="BV122" s="926">
        <v>17394986</v>
      </c>
      <c r="BW122" s="926"/>
      <c r="BX122" s="926"/>
      <c r="BY122" s="926"/>
      <c r="BZ122" s="926"/>
      <c r="CA122" s="926">
        <v>17277791</v>
      </c>
      <c r="CB122" s="926"/>
      <c r="CC122" s="926"/>
      <c r="CD122" s="926"/>
      <c r="CE122" s="926"/>
      <c r="CF122" s="927">
        <v>234.7</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560191</v>
      </c>
      <c r="DH122" s="895"/>
      <c r="DI122" s="895"/>
      <c r="DJ122" s="895"/>
      <c r="DK122" s="895"/>
      <c r="DL122" s="895">
        <v>545793</v>
      </c>
      <c r="DM122" s="895"/>
      <c r="DN122" s="895"/>
      <c r="DO122" s="895"/>
      <c r="DP122" s="895"/>
      <c r="DQ122" s="895">
        <v>526844</v>
      </c>
      <c r="DR122" s="895"/>
      <c r="DS122" s="895"/>
      <c r="DT122" s="895"/>
      <c r="DU122" s="895"/>
      <c r="DV122" s="872">
        <v>7.2</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178</v>
      </c>
      <c r="AB123" s="858"/>
      <c r="AC123" s="858"/>
      <c r="AD123" s="858"/>
      <c r="AE123" s="859"/>
      <c r="AF123" s="860" t="s">
        <v>178</v>
      </c>
      <c r="AG123" s="858"/>
      <c r="AH123" s="858"/>
      <c r="AI123" s="858"/>
      <c r="AJ123" s="859"/>
      <c r="AK123" s="860" t="s">
        <v>178</v>
      </c>
      <c r="AL123" s="858"/>
      <c r="AM123" s="858"/>
      <c r="AN123" s="858"/>
      <c r="AO123" s="859"/>
      <c r="AP123" s="905" t="s">
        <v>178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482</v>
      </c>
      <c r="BP123" s="959"/>
      <c r="BQ123" s="913">
        <v>23086047</v>
      </c>
      <c r="BR123" s="914"/>
      <c r="BS123" s="914"/>
      <c r="BT123" s="914"/>
      <c r="BU123" s="914"/>
      <c r="BV123" s="914">
        <v>23298610</v>
      </c>
      <c r="BW123" s="914"/>
      <c r="BX123" s="914"/>
      <c r="BY123" s="914"/>
      <c r="BZ123" s="914"/>
      <c r="CA123" s="914">
        <v>22772540</v>
      </c>
      <c r="CB123" s="914"/>
      <c r="CC123" s="914"/>
      <c r="CD123" s="914"/>
      <c r="CE123" s="914"/>
      <c r="CF123" s="824"/>
      <c r="CG123" s="825"/>
      <c r="CH123" s="825"/>
      <c r="CI123" s="825"/>
      <c r="CJ123" s="915"/>
      <c r="CK123" s="950"/>
      <c r="CL123" s="936"/>
      <c r="CM123" s="936"/>
      <c r="CN123" s="936"/>
      <c r="CO123" s="937"/>
      <c r="CP123" s="916" t="s">
        <v>405</v>
      </c>
      <c r="CQ123" s="917"/>
      <c r="CR123" s="917"/>
      <c r="CS123" s="917"/>
      <c r="CT123" s="917"/>
      <c r="CU123" s="917"/>
      <c r="CV123" s="917"/>
      <c r="CW123" s="917"/>
      <c r="CX123" s="917"/>
      <c r="CY123" s="917"/>
      <c r="CZ123" s="917"/>
      <c r="DA123" s="917"/>
      <c r="DB123" s="917"/>
      <c r="DC123" s="917"/>
      <c r="DD123" s="917"/>
      <c r="DE123" s="917"/>
      <c r="DF123" s="918"/>
      <c r="DG123" s="857">
        <v>6067</v>
      </c>
      <c r="DH123" s="858"/>
      <c r="DI123" s="858"/>
      <c r="DJ123" s="858"/>
      <c r="DK123" s="859"/>
      <c r="DL123" s="860">
        <v>5966</v>
      </c>
      <c r="DM123" s="858"/>
      <c r="DN123" s="858"/>
      <c r="DO123" s="858"/>
      <c r="DP123" s="859"/>
      <c r="DQ123" s="860">
        <v>8449</v>
      </c>
      <c r="DR123" s="858"/>
      <c r="DS123" s="858"/>
      <c r="DT123" s="858"/>
      <c r="DU123" s="859"/>
      <c r="DV123" s="905">
        <v>0.1</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389</v>
      </c>
      <c r="AB124" s="858"/>
      <c r="AC124" s="858"/>
      <c r="AD124" s="858"/>
      <c r="AE124" s="859"/>
      <c r="AF124" s="860" t="s">
        <v>389</v>
      </c>
      <c r="AG124" s="858"/>
      <c r="AH124" s="858"/>
      <c r="AI124" s="858"/>
      <c r="AJ124" s="859"/>
      <c r="AK124" s="860" t="s">
        <v>483</v>
      </c>
      <c r="AL124" s="858"/>
      <c r="AM124" s="858"/>
      <c r="AN124" s="858"/>
      <c r="AO124" s="859"/>
      <c r="AP124" s="905" t="s">
        <v>416</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81.599999999999994</v>
      </c>
      <c r="BR124" s="912"/>
      <c r="BS124" s="912"/>
      <c r="BT124" s="912"/>
      <c r="BU124" s="912"/>
      <c r="BV124" s="912">
        <v>79.5</v>
      </c>
      <c r="BW124" s="912"/>
      <c r="BX124" s="912"/>
      <c r="BY124" s="912"/>
      <c r="BZ124" s="912"/>
      <c r="CA124" s="912">
        <v>79.400000000000006</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v>1338959</v>
      </c>
      <c r="DH124" s="841"/>
      <c r="DI124" s="841"/>
      <c r="DJ124" s="841"/>
      <c r="DK124" s="842"/>
      <c r="DL124" s="843">
        <v>1313567</v>
      </c>
      <c r="DM124" s="841"/>
      <c r="DN124" s="841"/>
      <c r="DO124" s="841"/>
      <c r="DP124" s="842"/>
      <c r="DQ124" s="843">
        <v>2988</v>
      </c>
      <c r="DR124" s="841"/>
      <c r="DS124" s="841"/>
      <c r="DT124" s="841"/>
      <c r="DU124" s="842"/>
      <c r="DV124" s="929">
        <v>0</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486</v>
      </c>
      <c r="AB125" s="858"/>
      <c r="AC125" s="858"/>
      <c r="AD125" s="858"/>
      <c r="AE125" s="859"/>
      <c r="AF125" s="860" t="s">
        <v>178</v>
      </c>
      <c r="AG125" s="858"/>
      <c r="AH125" s="858"/>
      <c r="AI125" s="858"/>
      <c r="AJ125" s="859"/>
      <c r="AK125" s="860" t="s">
        <v>416</v>
      </c>
      <c r="AL125" s="858"/>
      <c r="AM125" s="858"/>
      <c r="AN125" s="858"/>
      <c r="AO125" s="859"/>
      <c r="AP125" s="905" t="s">
        <v>416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489</v>
      </c>
      <c r="DH125" s="923"/>
      <c r="DI125" s="923"/>
      <c r="DJ125" s="923"/>
      <c r="DK125" s="923"/>
      <c r="DL125" s="923" t="s">
        <v>489</v>
      </c>
      <c r="DM125" s="923"/>
      <c r="DN125" s="923"/>
      <c r="DO125" s="923"/>
      <c r="DP125" s="923"/>
      <c r="DQ125" s="923" t="s">
        <v>178</v>
      </c>
      <c r="DR125" s="923"/>
      <c r="DS125" s="923"/>
      <c r="DT125" s="923"/>
      <c r="DU125" s="923"/>
      <c r="DV125" s="924" t="s">
        <v>416</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76241</v>
      </c>
      <c r="AB126" s="858"/>
      <c r="AC126" s="858"/>
      <c r="AD126" s="858"/>
      <c r="AE126" s="859"/>
      <c r="AF126" s="860">
        <v>66091</v>
      </c>
      <c r="AG126" s="858"/>
      <c r="AH126" s="858"/>
      <c r="AI126" s="858"/>
      <c r="AJ126" s="859"/>
      <c r="AK126" s="860">
        <v>55159</v>
      </c>
      <c r="AL126" s="858"/>
      <c r="AM126" s="858"/>
      <c r="AN126" s="858"/>
      <c r="AO126" s="859"/>
      <c r="AP126" s="905">
        <v>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416</v>
      </c>
      <c r="DH126" s="895"/>
      <c r="DI126" s="895"/>
      <c r="DJ126" s="895"/>
      <c r="DK126" s="895"/>
      <c r="DL126" s="895" t="s">
        <v>178</v>
      </c>
      <c r="DM126" s="895"/>
      <c r="DN126" s="895"/>
      <c r="DO126" s="895"/>
      <c r="DP126" s="895"/>
      <c r="DQ126" s="895" t="s">
        <v>489</v>
      </c>
      <c r="DR126" s="895"/>
      <c r="DS126" s="895"/>
      <c r="DT126" s="895"/>
      <c r="DU126" s="895"/>
      <c r="DV126" s="872" t="s">
        <v>491</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1159</v>
      </c>
      <c r="AB127" s="858"/>
      <c r="AC127" s="858"/>
      <c r="AD127" s="858"/>
      <c r="AE127" s="859"/>
      <c r="AF127" s="860">
        <v>874</v>
      </c>
      <c r="AG127" s="858"/>
      <c r="AH127" s="858"/>
      <c r="AI127" s="858"/>
      <c r="AJ127" s="859"/>
      <c r="AK127" s="860">
        <v>489</v>
      </c>
      <c r="AL127" s="858"/>
      <c r="AM127" s="858"/>
      <c r="AN127" s="858"/>
      <c r="AO127" s="859"/>
      <c r="AP127" s="905">
        <v>0</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498</v>
      </c>
      <c r="DH127" s="895"/>
      <c r="DI127" s="895"/>
      <c r="DJ127" s="895"/>
      <c r="DK127" s="895"/>
      <c r="DL127" s="895" t="s">
        <v>498</v>
      </c>
      <c r="DM127" s="895"/>
      <c r="DN127" s="895"/>
      <c r="DO127" s="895"/>
      <c r="DP127" s="895"/>
      <c r="DQ127" s="895" t="s">
        <v>416</v>
      </c>
      <c r="DR127" s="895"/>
      <c r="DS127" s="895"/>
      <c r="DT127" s="895"/>
      <c r="DU127" s="895"/>
      <c r="DV127" s="872" t="s">
        <v>498</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121617</v>
      </c>
      <c r="AB128" s="879"/>
      <c r="AC128" s="879"/>
      <c r="AD128" s="879"/>
      <c r="AE128" s="880"/>
      <c r="AF128" s="881">
        <v>122765</v>
      </c>
      <c r="AG128" s="879"/>
      <c r="AH128" s="879"/>
      <c r="AI128" s="879"/>
      <c r="AJ128" s="880"/>
      <c r="AK128" s="881">
        <v>126411</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486</v>
      </c>
      <c r="BG128" s="865"/>
      <c r="BH128" s="865"/>
      <c r="BI128" s="865"/>
      <c r="BJ128" s="865"/>
      <c r="BK128" s="865"/>
      <c r="BL128" s="888"/>
      <c r="BM128" s="864">
        <v>13.51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v>14328</v>
      </c>
      <c r="DH128" s="869"/>
      <c r="DI128" s="869"/>
      <c r="DJ128" s="869"/>
      <c r="DK128" s="869"/>
      <c r="DL128" s="869">
        <v>51624</v>
      </c>
      <c r="DM128" s="869"/>
      <c r="DN128" s="869"/>
      <c r="DO128" s="869"/>
      <c r="DP128" s="869"/>
      <c r="DQ128" s="869">
        <v>7531</v>
      </c>
      <c r="DR128" s="869"/>
      <c r="DS128" s="869"/>
      <c r="DT128" s="869"/>
      <c r="DU128" s="869"/>
      <c r="DV128" s="870">
        <v>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9415531</v>
      </c>
      <c r="AB129" s="858"/>
      <c r="AC129" s="858"/>
      <c r="AD129" s="858"/>
      <c r="AE129" s="859"/>
      <c r="AF129" s="860">
        <v>9211317</v>
      </c>
      <c r="AG129" s="858"/>
      <c r="AH129" s="858"/>
      <c r="AI129" s="858"/>
      <c r="AJ129" s="859"/>
      <c r="AK129" s="860">
        <v>9026289</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486</v>
      </c>
      <c r="BG129" s="848"/>
      <c r="BH129" s="848"/>
      <c r="BI129" s="848"/>
      <c r="BJ129" s="848"/>
      <c r="BK129" s="848"/>
      <c r="BL129" s="849"/>
      <c r="BM129" s="847">
        <v>18.510000000000002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1850677</v>
      </c>
      <c r="AB130" s="858"/>
      <c r="AC130" s="858"/>
      <c r="AD130" s="858"/>
      <c r="AE130" s="859"/>
      <c r="AF130" s="860">
        <v>1767797</v>
      </c>
      <c r="AG130" s="858"/>
      <c r="AH130" s="858"/>
      <c r="AI130" s="858"/>
      <c r="AJ130" s="859"/>
      <c r="AK130" s="860">
        <v>1665572</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12.3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7564854</v>
      </c>
      <c r="AB131" s="841"/>
      <c r="AC131" s="841"/>
      <c r="AD131" s="841"/>
      <c r="AE131" s="842"/>
      <c r="AF131" s="843">
        <v>7443520</v>
      </c>
      <c r="AG131" s="841"/>
      <c r="AH131" s="841"/>
      <c r="AI131" s="841"/>
      <c r="AJ131" s="842"/>
      <c r="AK131" s="843">
        <v>7360717</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79.400000000000006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11.596971999999999</v>
      </c>
      <c r="AB132" s="821"/>
      <c r="AC132" s="821"/>
      <c r="AD132" s="821"/>
      <c r="AE132" s="822"/>
      <c r="AF132" s="823">
        <v>12.55987758</v>
      </c>
      <c r="AG132" s="821"/>
      <c r="AH132" s="821"/>
      <c r="AI132" s="821"/>
      <c r="AJ132" s="822"/>
      <c r="AK132" s="823">
        <v>12.85544601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12.1</v>
      </c>
      <c r="AB133" s="800"/>
      <c r="AC133" s="800"/>
      <c r="AD133" s="800"/>
      <c r="AE133" s="801"/>
      <c r="AF133" s="799">
        <v>12.2</v>
      </c>
      <c r="AG133" s="800"/>
      <c r="AH133" s="800"/>
      <c r="AI133" s="800"/>
      <c r="AJ133" s="801"/>
      <c r="AK133" s="799">
        <v>12.3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xAh7n5mNf1eLsOQ3bry0Ppw8SL8uwPO3VXHBJOH+PrYqzHKFiEKsh/mOT2wht4QWbq+emUVmvB7HCZhuWgpYA==" saltValue="Ty8aM35S6RTzXrzaC5YA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A16" zoomScaleNormal="85" zoomScaleSheetLayoutView="100" workbookViewId="0">
      <selection activeCell="W30" sqref="W30:AG3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IpslZ68GiyyNgmHdUG2X0wvvLUmqPb+dRWmGzCry9hR6aAkEfJks9bjrzmaplDnHs16SII+3+94hHsN93hy+A==" saltValue="79AsuY+FWdYJ2W6qzeNi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topLeftCell="AB31" zoomScaleNormal="100" zoomScaleSheetLayoutView="55" workbookViewId="0">
      <selection activeCell="W30" sqref="W30:AG3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NxXx6ev242MNQgXyElMR6JWqNBDGpdkfMOTtJVpPlokH/RwioKUVsYEPkgwpgjDPLm/3f2TbGjxCy/cVSdwKQ==" saltValue="LkOqujTRrWg+G+vdY8YpU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workbookViewId="0">
      <selection activeCell="W30" sqref="W30:AG3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521</v>
      </c>
      <c r="AL9" s="1226"/>
      <c r="AM9" s="1226"/>
      <c r="AN9" s="1227"/>
      <c r="AO9" s="312">
        <v>2841948</v>
      </c>
      <c r="AP9" s="312">
        <v>123746</v>
      </c>
      <c r="AQ9" s="313">
        <v>90414</v>
      </c>
      <c r="AR9" s="314">
        <v>36.9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522</v>
      </c>
      <c r="AL10" s="1226"/>
      <c r="AM10" s="1226"/>
      <c r="AN10" s="1227"/>
      <c r="AO10" s="315">
        <v>303365</v>
      </c>
      <c r="AP10" s="315">
        <v>13209</v>
      </c>
      <c r="AQ10" s="316">
        <v>7325</v>
      </c>
      <c r="AR10" s="317">
        <v>80.3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523</v>
      </c>
      <c r="AL11" s="1226"/>
      <c r="AM11" s="1226"/>
      <c r="AN11" s="1227"/>
      <c r="AO11" s="315">
        <v>43926</v>
      </c>
      <c r="AP11" s="315">
        <v>1913</v>
      </c>
      <c r="AQ11" s="316">
        <v>9426</v>
      </c>
      <c r="AR11" s="317">
        <v>-79.7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524</v>
      </c>
      <c r="AL12" s="1226"/>
      <c r="AM12" s="1226"/>
      <c r="AN12" s="1227"/>
      <c r="AO12" s="315" t="s">
        <v>525</v>
      </c>
      <c r="AP12" s="315" t="s">
        <v>525</v>
      </c>
      <c r="AQ12" s="316">
        <v>1167</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526</v>
      </c>
      <c r="AL13" s="1226"/>
      <c r="AM13" s="1226"/>
      <c r="AN13" s="1227"/>
      <c r="AO13" s="315" t="s">
        <v>525</v>
      </c>
      <c r="AP13" s="315" t="s">
        <v>525</v>
      </c>
      <c r="AQ13" s="316">
        <v>3</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527</v>
      </c>
      <c r="AL14" s="1226"/>
      <c r="AM14" s="1226"/>
      <c r="AN14" s="1227"/>
      <c r="AO14" s="315">
        <v>140404</v>
      </c>
      <c r="AP14" s="315">
        <v>6114</v>
      </c>
      <c r="AQ14" s="316">
        <v>4078</v>
      </c>
      <c r="AR14" s="317">
        <v>49.9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528</v>
      </c>
      <c r="AL15" s="1226"/>
      <c r="AM15" s="1226"/>
      <c r="AN15" s="1227"/>
      <c r="AO15" s="315">
        <v>138863</v>
      </c>
      <c r="AP15" s="315">
        <v>6046</v>
      </c>
      <c r="AQ15" s="316">
        <v>2195</v>
      </c>
      <c r="AR15" s="317">
        <v>175.4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529</v>
      </c>
      <c r="AL16" s="1229"/>
      <c r="AM16" s="1229"/>
      <c r="AN16" s="1230"/>
      <c r="AO16" s="315">
        <v>-282652</v>
      </c>
      <c r="AP16" s="315">
        <v>-12307</v>
      </c>
      <c r="AQ16" s="316">
        <v>-8893</v>
      </c>
      <c r="AR16" s="317">
        <v>38.4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187</v>
      </c>
      <c r="AL17" s="1229"/>
      <c r="AM17" s="1229"/>
      <c r="AN17" s="1230"/>
      <c r="AO17" s="315">
        <v>3185854</v>
      </c>
      <c r="AP17" s="315">
        <v>138720</v>
      </c>
      <c r="AQ17" s="316">
        <v>105714</v>
      </c>
      <c r="AR17" s="317">
        <v>31.2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534</v>
      </c>
      <c r="AL21" s="1223"/>
      <c r="AM21" s="1223"/>
      <c r="AN21" s="1224"/>
      <c r="AO21" s="327">
        <v>13.89</v>
      </c>
      <c r="AP21" s="328">
        <v>10.07</v>
      </c>
      <c r="AQ21" s="329">
        <v>3.82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535</v>
      </c>
      <c r="AL22" s="1223"/>
      <c r="AM22" s="1223"/>
      <c r="AN22" s="1224"/>
      <c r="AO22" s="332">
        <v>99.6</v>
      </c>
      <c r="AP22" s="333">
        <v>97.6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539</v>
      </c>
      <c r="AL32" s="1214"/>
      <c r="AM32" s="1214"/>
      <c r="AN32" s="1215"/>
      <c r="AO32" s="342">
        <v>2008179</v>
      </c>
      <c r="AP32" s="342">
        <v>87441</v>
      </c>
      <c r="AQ32" s="343">
        <v>67110</v>
      </c>
      <c r="AR32" s="344">
        <v>30.3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540</v>
      </c>
      <c r="AL33" s="1214"/>
      <c r="AM33" s="1214"/>
      <c r="AN33" s="121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541</v>
      </c>
      <c r="AL34" s="1214"/>
      <c r="AM34" s="1214"/>
      <c r="AN34" s="1215"/>
      <c r="AO34" s="342" t="s">
        <v>525</v>
      </c>
      <c r="AP34" s="342" t="s">
        <v>525</v>
      </c>
      <c r="AQ34" s="343">
        <v>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542</v>
      </c>
      <c r="AL35" s="1214"/>
      <c r="AM35" s="1214"/>
      <c r="AN35" s="1215"/>
      <c r="AO35" s="342">
        <v>476193</v>
      </c>
      <c r="AP35" s="342">
        <v>20735</v>
      </c>
      <c r="AQ35" s="343">
        <v>17795</v>
      </c>
      <c r="AR35" s="344">
        <v>16.5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543</v>
      </c>
      <c r="AL36" s="1214"/>
      <c r="AM36" s="1214"/>
      <c r="AN36" s="1215"/>
      <c r="AO36" s="342">
        <v>198164</v>
      </c>
      <c r="AP36" s="342">
        <v>8629</v>
      </c>
      <c r="AQ36" s="343">
        <v>2500</v>
      </c>
      <c r="AR36" s="344">
        <v>245.2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544</v>
      </c>
      <c r="AL37" s="1214"/>
      <c r="AM37" s="1214"/>
      <c r="AN37" s="1215"/>
      <c r="AO37" s="342">
        <v>55648</v>
      </c>
      <c r="AP37" s="342">
        <v>2423</v>
      </c>
      <c r="AQ37" s="343">
        <v>1001</v>
      </c>
      <c r="AR37" s="344">
        <v>142.1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545</v>
      </c>
      <c r="AL38" s="1217"/>
      <c r="AM38" s="1217"/>
      <c r="AN38" s="1218"/>
      <c r="AO38" s="345">
        <v>52</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546</v>
      </c>
      <c r="AL39" s="1217"/>
      <c r="AM39" s="1217"/>
      <c r="AN39" s="1218"/>
      <c r="AO39" s="342">
        <v>-126411</v>
      </c>
      <c r="AP39" s="342">
        <v>-5504</v>
      </c>
      <c r="AQ39" s="343">
        <v>-3748</v>
      </c>
      <c r="AR39" s="344">
        <v>46.9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547</v>
      </c>
      <c r="AL40" s="1214"/>
      <c r="AM40" s="1214"/>
      <c r="AN40" s="1215"/>
      <c r="AO40" s="342">
        <v>-1665572</v>
      </c>
      <c r="AP40" s="342">
        <v>-72523</v>
      </c>
      <c r="AQ40" s="343">
        <v>-58908</v>
      </c>
      <c r="AR40" s="344">
        <v>23.1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298</v>
      </c>
      <c r="AL41" s="1220"/>
      <c r="AM41" s="1220"/>
      <c r="AN41" s="1221"/>
      <c r="AO41" s="342">
        <v>946253</v>
      </c>
      <c r="AP41" s="342">
        <v>41202</v>
      </c>
      <c r="AQ41" s="343">
        <v>25761</v>
      </c>
      <c r="AR41" s="344">
        <v>59.9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516</v>
      </c>
      <c r="AN49" s="1208" t="s">
        <v>551</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2482633</v>
      </c>
      <c r="AN51" s="364">
        <v>101693</v>
      </c>
      <c r="AO51" s="365">
        <v>18.3</v>
      </c>
      <c r="AP51" s="366">
        <v>106614</v>
      </c>
      <c r="AQ51" s="367">
        <v>17.2</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1175384</v>
      </c>
      <c r="AN52" s="372">
        <v>48146</v>
      </c>
      <c r="AO52" s="373">
        <v>49.8</v>
      </c>
      <c r="AP52" s="374">
        <v>45545</v>
      </c>
      <c r="AQ52" s="375">
        <v>20.7</v>
      </c>
      <c r="AR52" s="376">
        <v>29.1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3808434</v>
      </c>
      <c r="AN53" s="364">
        <v>158368</v>
      </c>
      <c r="AO53" s="365">
        <v>55.7</v>
      </c>
      <c r="AP53" s="366">
        <v>85459</v>
      </c>
      <c r="AQ53" s="367">
        <v>-19.8</v>
      </c>
      <c r="AR53" s="368">
        <v>75.5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1624976</v>
      </c>
      <c r="AN54" s="372">
        <v>67572</v>
      </c>
      <c r="AO54" s="373">
        <v>40.299999999999997</v>
      </c>
      <c r="AP54" s="374">
        <v>44378</v>
      </c>
      <c r="AQ54" s="375">
        <v>-2.6</v>
      </c>
      <c r="AR54" s="376">
        <v>42.9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3327027</v>
      </c>
      <c r="AN55" s="364">
        <v>140233</v>
      </c>
      <c r="AO55" s="365">
        <v>-11.5</v>
      </c>
      <c r="AP55" s="366">
        <v>83280</v>
      </c>
      <c r="AQ55" s="367">
        <v>-2.5</v>
      </c>
      <c r="AR55" s="368">
        <v>-9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1078848</v>
      </c>
      <c r="AN56" s="372">
        <v>45473</v>
      </c>
      <c r="AO56" s="373">
        <v>-32.700000000000003</v>
      </c>
      <c r="AP56" s="374">
        <v>43123</v>
      </c>
      <c r="AQ56" s="375">
        <v>-2.8</v>
      </c>
      <c r="AR56" s="376">
        <v>-29.9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3307811</v>
      </c>
      <c r="AN57" s="364">
        <v>141802</v>
      </c>
      <c r="AO57" s="365">
        <v>1.1000000000000001</v>
      </c>
      <c r="AP57" s="366">
        <v>88968</v>
      </c>
      <c r="AQ57" s="367">
        <v>6.8</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1227496</v>
      </c>
      <c r="AN58" s="372">
        <v>52621</v>
      </c>
      <c r="AO58" s="373">
        <v>15.7</v>
      </c>
      <c r="AP58" s="374">
        <v>45482</v>
      </c>
      <c r="AQ58" s="375">
        <v>5.5</v>
      </c>
      <c r="AR58" s="376">
        <v>10.199999999999999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2733804</v>
      </c>
      <c r="AN59" s="364">
        <v>119037</v>
      </c>
      <c r="AO59" s="365">
        <v>-16.100000000000001</v>
      </c>
      <c r="AP59" s="366">
        <v>85173</v>
      </c>
      <c r="AQ59" s="367">
        <v>-4.3</v>
      </c>
      <c r="AR59" s="368">
        <v>-11.8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1355001</v>
      </c>
      <c r="AN60" s="372">
        <v>59000</v>
      </c>
      <c r="AO60" s="373">
        <v>12.1</v>
      </c>
      <c r="AP60" s="374">
        <v>43913</v>
      </c>
      <c r="AQ60" s="375">
        <v>-3.4</v>
      </c>
      <c r="AR60" s="376">
        <v>15.5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3131942</v>
      </c>
      <c r="AN61" s="379">
        <v>132227</v>
      </c>
      <c r="AO61" s="380">
        <v>9.5</v>
      </c>
      <c r="AP61" s="381">
        <v>89899</v>
      </c>
      <c r="AQ61" s="382">
        <v>-0.5</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1292341</v>
      </c>
      <c r="AN62" s="372">
        <v>54562</v>
      </c>
      <c r="AO62" s="373">
        <v>17</v>
      </c>
      <c r="AP62" s="374">
        <v>44488</v>
      </c>
      <c r="AQ62" s="375">
        <v>3.5</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u3akXWuFStNTcLskZIjDcGc3eXUsqCH65AvXzfD004xrlCjvMISKMdiFi9shWeSJGN0SauQAXzWJzc1pvdVfg==" saltValue="NutD9EvE5Hrc7E3WiICH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A82" zoomScaleNormal="100" zoomScaleSheetLayoutView="55" workbookViewId="0">
      <selection activeCell="W30" sqref="W30:AG3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Yvm0mO1/sz50zBS58fpoVYpbeo3+PktTsLadL/S57rlcir0v9qr7nZPFNb/BXVVUycogzavW+X99GGEsjgww==" saltValue="0TrHCxtfUbEpkWouqpLRZ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73" zoomScaleNormal="100" zoomScaleSheetLayoutView="55" workbookViewId="0">
      <selection activeCell="W30" sqref="W30:AG3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ejsoqcupPZE/wjNWgNIG4NzT1yJ3qwn6lnWTwhhSFz99ynudmNXUsntQBaRAlMwUn3JeeC6c9X6UPQgOGpLVg==" saltValue="AMe7JvMTbCGVXqquswBVt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70" zoomScaleNormal="70" zoomScaleSheetLayoutView="100" workbookViewId="0">
      <selection activeCell="W30" sqref="W30:AG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1" t="s">
        <v>3</v>
      </c>
      <c r="D47" s="1231"/>
      <c r="E47" s="1232"/>
      <c r="F47" s="11">
        <v>18.2</v>
      </c>
      <c r="G47" s="12">
        <v>15.87</v>
      </c>
      <c r="H47" s="12">
        <v>14.26</v>
      </c>
      <c r="I47" s="12">
        <v>15.59</v>
      </c>
      <c r="J47" s="13">
        <v>11.85</v>
      </c>
    </row>
    <row r="48" spans="2:10" ht="57.75" customHeight="1" x14ac:dyDescent="0.15">
      <c r="B48" s="14"/>
      <c r="C48" s="1233" t="s">
        <v>4</v>
      </c>
      <c r="D48" s="1233"/>
      <c r="E48" s="1234"/>
      <c r="F48" s="15">
        <v>2.2999999999999998</v>
      </c>
      <c r="G48" s="16">
        <v>5.41</v>
      </c>
      <c r="H48" s="16">
        <v>5.48</v>
      </c>
      <c r="I48" s="16">
        <v>6.23</v>
      </c>
      <c r="J48" s="17">
        <v>6.38</v>
      </c>
    </row>
    <row r="49" spans="2:10" ht="57.75" customHeight="1" thickBot="1" x14ac:dyDescent="0.2">
      <c r="B49" s="18"/>
      <c r="C49" s="1235" t="s">
        <v>5</v>
      </c>
      <c r="D49" s="1235"/>
      <c r="E49" s="1236"/>
      <c r="F49" s="19" t="s">
        <v>572</v>
      </c>
      <c r="G49" s="20">
        <v>0.83</v>
      </c>
      <c r="H49" s="20" t="s">
        <v>573</v>
      </c>
      <c r="I49" s="20">
        <v>1.64</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FgmFPnpoRLCrCHRHvnUrJVnd8JeczSdWpZ4I/vDCk6ID+1LvH29hTANRZK6y3a9ACW9Kc+CTo2h+ZvXWeDajg==" saltValue="9EwWjPlyzr6TfbtMw3F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2021-03-08T05:50:03Z</cp:lastPrinted>
  <dcterms:created xsi:type="dcterms:W3CDTF">2020-02-10T06:05:33Z</dcterms:created>
  <dcterms:modified xsi:type="dcterms:W3CDTF">2021-03-08T05:50:31Z</dcterms:modified>
  <cp:category/>
</cp:coreProperties>
</file>