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22.150\財政nas\★決算統計\財政状況資料集\H28決算\Ｈ28年度財政状況資料集の作成及び提出\【5／7〆】平成28年度財政状況資料集の様式変更\"/>
    </mc:Choice>
  </mc:AlternateContent>
  <bookViews>
    <workbookView xWindow="0" yWindow="0" windowWidth="28800" windowHeight="12210" firstSheet="5"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8" i="9" l="1"/>
  <c r="BG37" i="9"/>
  <c r="BG36" i="9"/>
  <c r="BG35" i="9"/>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C39" i="9"/>
  <c r="CO38" i="9"/>
  <c r="BW38" i="9"/>
  <c r="AM38" i="9"/>
  <c r="C38" i="9"/>
  <c r="CO37" i="9"/>
  <c r="BW37" i="9"/>
  <c r="AM37" i="9"/>
  <c r="C37" i="9"/>
  <c r="CO36" i="9"/>
  <c r="BW36" i="9"/>
  <c r="CO35" i="9"/>
  <c r="BW35" i="9"/>
  <c r="CO34" i="9"/>
  <c r="BW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s="1"/>
  <c r="AM36" i="9" s="1"/>
  <c r="BE34" i="9" s="1"/>
  <c r="BE35" i="9" s="1"/>
  <c r="BE36" i="9" s="1"/>
  <c r="BE37" i="9" s="1"/>
  <c r="BE38" i="9" s="1"/>
</calcChain>
</file>

<file path=xl/sharedStrings.xml><?xml version="1.0" encoding="utf-8"?>
<sst xmlns="http://schemas.openxmlformats.org/spreadsheetml/2006/main" count="981" uniqueCount="557">
  <si>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</si>
  <si>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</si>
  <si>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</si>
  <si>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</si>
  <si>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</si>
  <si>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</si>
  <si>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</si>
  <si>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</si>
  <si>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</si>
  <si>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</si>
  <si>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</si>
  <si>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</si>
  <si>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</si>
  <si>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</si>
  <si>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</si>
  <si>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</si>
  <si>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</si>
  <si>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</si>
  <si>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</si>
  <si>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</si>
  <si>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</si>
  <si>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</si>
  <si>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</si>
  <si>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</si>
  <si>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</si>
  <si>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</si>
  <si>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</si>
  <si>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</si>
  <si>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</si>
  <si>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</si>
  <si>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</si>
  <si>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</si>
  <si>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</si>
  <si>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</si>
  <si>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</si>
  <si>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</si>
  <si>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</si>
  <si>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</si>
  <si>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</si>
  <si>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</si>
  <si>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</si>
  <si>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</si>
  <si>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</si>
  <si>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</si>
  <si>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</si>
  <si>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</si>
  <si>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</si>
  <si>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</si>
  <si>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</si>
  <si>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</si>
  <si>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</si>
  <si>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</si>
  <si>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</si>
  <si>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</si>
  <si>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</si>
  <si>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</si>
  <si>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</si>
  <si>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</si>
  <si>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</si>
  <si>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</si>
  <si>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</si>
  <si>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</si>
  <si>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</si>
  <si>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</si>
  <si>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</si>
  <si>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</si>
  <si>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</si>
  <si>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</si>
  <si>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</si>
  <si>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</si>
  <si>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</si>
  <si>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</si>
  <si>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</si>
  <si>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</si>
  <si>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</si>
  <si>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</si>
  <si>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</si>
  <si>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</si>
  <si>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</si>
  <si>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</si>
  <si>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</si>
  <si>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</si>
  <si>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</si>
  <si>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</si>
  <si>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</si>
  <si>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</si>
  <si>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</si>
  <si>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</si>
  <si>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</si>
  <si>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</si>
  <si>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</si>
  <si>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</si>
  <si>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</si>
  <si>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</si>
  <si>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</si>
  <si>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</si>
  <si>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</si>
  <si>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</si>
  <si>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</si>
  <si>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</si>
  <si>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</si>
  <si>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</si>
  <si>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</si>
  <si>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</si>
  <si>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</si>
  <si>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</si>
  <si>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</si>
  <si>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</si>
  <si>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</si>
  <si>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</si>
  <si>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</si>
  <si>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</si>
  <si>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</si>
  <si>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</si>
  <si>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</si>
  <si>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</si>
  <si>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</si>
  <si>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</si>
  <si>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</si>
  <si>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</si>
  <si>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</si>
  <si>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</si>
  <si>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</si>
  <si>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</si>
  <si>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</si>
  <si>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</si>
  <si>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</si>
  <si>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</si>
  <si>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</si>
  <si>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</si>
  <si>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</si>
  <si>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</si>
  <si>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</si>
  <si>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</si>
  <si>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</si>
  <si>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</si>
  <si>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</si>
  <si>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</si>
  <si>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</si>
  <si>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</si>
  <si>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</si>
  <si>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</si>
  <si>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</si>
  <si>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</si>
  <si>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</si>
  <si>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</si>
  <si>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</si>
  <si>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</si>
  <si>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</si>
  <si>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</si>
  <si>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</si>
  <si>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</si>
  <si>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</si>
  <si>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</si>
  <si>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</si>
  <si>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</si>
  <si>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</si>
  <si>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</si>
  <si>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</si>
  <si>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</si>
  <si>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</si>
  <si>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</si>
  <si>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</si>
  <si>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</si>
  <si>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</si>
  <si>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</si>
  <si>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</si>
  <si>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</si>
  <si>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</si>
  <si>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</si>
  <si>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</si>
  <si>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</si>
  <si>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</si>
  <si>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</si>
  <si>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</si>
  <si>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</si>
  <si>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</si>
  <si>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</si>
  <si>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</si>
  <si>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</si>
  <si>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</si>
  <si>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</si>
  <si>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</si>
  <si>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</si>
  <si>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</si>
  <si>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</si>
  <si>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</si>
  <si>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</si>
  <si>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</si>
  <si>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</si>
  <si>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</si>
  <si>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</si>
  <si>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</si>
  <si>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</si>
  <si>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</si>
  <si>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</si>
  <si>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長崎県松浦市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</si>
  <si>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</si>
  <si>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</si>
  <si>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</si>
  <si>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</si>
  <si>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</si>
  <si>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</si>
  <si>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</si>
  <si>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</si>
  <si>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</si>
  <si>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</si>
  <si>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</si>
  <si>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</si>
  <si>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</si>
  <si>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</si>
  <si>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</si>
  <si>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</si>
  <si>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</si>
  <si>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</si>
  <si>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</si>
  <si>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</si>
  <si>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</si>
  <si>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</si>
  <si>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</si>
  <si>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</si>
  <si>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</si>
  <si>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</si>
  <si>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</si>
  <si>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</si>
  <si>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</si>
  <si>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</si>
  <si>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</si>
  <si>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</si>
  <si>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</si>
  <si>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</si>
  <si>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</si>
  <si>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</si>
  <si>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</si>
  <si>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</si>
  <si>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</si>
  <si>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</si>
  <si>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</si>
  <si>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</si>
  <si>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</si>
  <si>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</si>
  <si>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</si>
  <si>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</si>
  <si>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</si>
  <si>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</si>
  <si>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</si>
  <si>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</si>
  <si>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</si>
  <si>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</si>
  <si>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</si>
  <si>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</si>
  <si>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</si>
  <si>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</si>
  <si>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</si>
  <si>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</si>
  <si>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</si>
  <si>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</si>
  <si>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</si>
  <si>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</si>
  <si>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</si>
  <si>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</si>
  <si>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</si>
  <si>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</si>
  <si>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</si>
  <si>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</si>
  <si>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</si>
  <si>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</si>
  <si>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</si>
  <si>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</si>
  <si>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</si>
  <si>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</si>
  <si>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</si>
  <si>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</si>
  <si>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</si>
  <si>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</si>
  <si>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</si>
  <si>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</si>
  <si>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</si>
  <si>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</si>
  <si>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</si>
  <si>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</si>
  <si>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</si>
  <si>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</si>
  <si>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</si>
  <si>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</si>
  <si>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</si>
  <si>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</si>
  <si>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</si>
  <si>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</si>
  <si>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</si>
  <si>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</si>
  <si>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</si>
  <si>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</si>
  <si>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</si>
  <si>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</si>
  <si>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</si>
  <si>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</si>
  <si>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</si>
  <si>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</si>
  <si>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</si>
  <si>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</si>
  <si>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</si>
  <si>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</si>
  <si>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</si>
  <si>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</si>
  <si>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</si>
  <si>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</si>
  <si>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</si>
  <si>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</si>
  <si>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</si>
  <si>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</si>
  <si>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</si>
  <si>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</si>
  <si>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</si>
  <si>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</si>
  <si>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</si>
  <si>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</si>
  <si>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</si>
  <si>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</si>
  <si>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</si>
  <si>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</si>
  <si>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</si>
  <si>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</si>
  <si>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</si>
  <si>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</si>
  <si>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</si>
  <si>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</si>
  <si>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</si>
  <si>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</si>
  <si>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</si>
  <si>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</si>
  <si>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</si>
  <si>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</si>
  <si>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</si>
  <si>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</si>
  <si>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</si>
  <si>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</si>
  <si>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</si>
  <si>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</si>
  <si>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</si>
  <si>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</si>
  <si>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</si>
  <si>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</si>
  <si>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</si>
  <si>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</si>
  <si>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長崎県松浦市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</si>
  <si>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</si>
  <si>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</si>
  <si>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</si>
  <si>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</si>
  <si>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</si>
  <si>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</si>
  <si>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</si>
  <si>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</si>
  <si>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</si>
  <si>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</si>
  <si>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</si>
  <si>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</si>
  <si>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</si>
  <si>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</si>
  <si>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</si>
  <si>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</si>
  <si>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</si>
  <si>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</si>
  <si>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</si>
  <si>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</si>
  <si>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</si>
  <si>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</si>
  <si>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</si>
  <si>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</si>
  <si>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</si>
  <si>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</si>
  <si>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</si>
  <si>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</si>
  <si>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</si>
  <si>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</si>
  <si>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</si>
  <si>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</si>
  <si>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</si>
  <si>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</si>
  <si>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</si>
  <si>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</si>
  <si>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</si>
  <si>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</si>
  <si>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</si>
  <si>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</si>
  <si>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</si>
  <si>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</si>
  <si>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</si>
  <si>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</si>
  <si>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下水道事業会計</t>
    <phoneticPr fontId="5"/>
  </si>
  <si>
    <t>簡易水道事業特別会計</t>
    <phoneticPr fontId="5"/>
  </si>
  <si>
    <t>法非適用企業</t>
    <phoneticPr fontId="5"/>
  </si>
  <si>
    <t>松浦魚市場特別会計</t>
    <phoneticPr fontId="5"/>
  </si>
  <si>
    <t>下水道事業特別会計</t>
    <phoneticPr fontId="5"/>
  </si>
  <si>
    <t>臨海土地造成事業特別会計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</si>
  <si>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</si>
  <si>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</si>
  <si>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</si>
  <si>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</si>
  <si>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</si>
  <si>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</si>
  <si>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</si>
  <si>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</si>
  <si>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</si>
  <si>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</si>
  <si>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</si>
  <si>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</si>
  <si>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</si>
  <si>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</si>
  <si>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</si>
  <si>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</si>
  <si>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</si>
  <si>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</si>
  <si>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</si>
  <si>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</si>
  <si>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</si>
  <si>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</si>
  <si>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</si>
  <si>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</si>
  <si>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</si>
  <si>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</si>
  <si>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</si>
  <si>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</si>
  <si>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</si>
  <si>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</si>
  <si>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</si>
  <si>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</si>
  <si>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</si>
  <si>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</si>
  <si>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</si>
  <si>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</si>
  <si>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</si>
  <si>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</si>
  <si>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</si>
  <si>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</si>
  <si>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</si>
  <si>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</si>
  <si>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</si>
  <si>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</si>
  <si>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</si>
  <si>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</si>
  <si>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</si>
  <si>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</si>
  <si>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</si>
  <si>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</si>
  <si>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</si>
  <si>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</si>
  <si>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</si>
  <si>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</si>
  <si>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</si>
  <si>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</si>
  <si>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</si>
  <si>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</si>
  <si>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</si>
  <si>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</si>
  <si>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</si>
  <si>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</si>
  <si>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</si>
  <si>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</si>
  <si>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</si>
  <si>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</si>
  <si>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</si>
  <si>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</si>
  <si>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</si>
  <si>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</si>
  <si>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</si>
  <si>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</si>
  <si>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</si>
  <si>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</si>
  <si>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</si>
  <si>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</si>
  <si>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</si>
  <si>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</si>
  <si>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</si>
  <si>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</si>
  <si>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</si>
  <si>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</si>
  <si>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</si>
  <si>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</si>
  <si>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</si>
  <si>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</si>
  <si>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</si>
  <si>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</si>
  <si>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</si>
  <si>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</si>
  <si>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</si>
  <si>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</si>
  <si>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</si>
  <si>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</si>
  <si>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</si>
  <si>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</si>
  <si>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</si>
  <si>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</si>
  <si>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</si>
  <si>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</si>
  <si>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</si>
  <si>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</si>
  <si>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</si>
  <si>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</si>
  <si>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</si>
  <si>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</si>
  <si>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</si>
  <si>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</si>
  <si>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</si>
  <si>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</si>
  <si>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</si>
  <si>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</si>
  <si>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</si>
  <si>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</si>
  <si>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</si>
  <si>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</si>
  <si>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</si>
  <si>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</si>
  <si>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</si>
  <si>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</si>
  <si>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</si>
  <si>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</si>
  <si>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</si>
  <si>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</si>
  <si>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</si>
  <si>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</si>
  <si>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</si>
  <si>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</si>
  <si>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</si>
  <si>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</si>
  <si>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</si>
  <si>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</si>
  <si>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</si>
  <si>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</si>
  <si>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</si>
  <si>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</si>
  <si>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0.84</t>
  </si>
  <si>
    <t>▲ 4.26</t>
  </si>
  <si>
    <t>▲ 2.32</t>
  </si>
  <si>
    <t>水道事業会計</t>
  </si>
  <si>
    <t>一般会計</t>
  </si>
  <si>
    <t>工業用水道事業会計</t>
  </si>
  <si>
    <t>国民健康保険特別会計</t>
  </si>
  <si>
    <t>介護保険特別会計（保険事業勘定）</t>
  </si>
  <si>
    <t>下水道事業会計</t>
  </si>
  <si>
    <t>臨海土地造成事業特別会計</t>
  </si>
  <si>
    <t>簡易水道事業特別会計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</si>
  <si>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</si>
  <si>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</si>
  <si>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</si>
  <si>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</si>
  <si>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</si>
  <si>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</si>
  <si>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</si>
  <si>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</si>
  <si>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</si>
  <si>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</si>
  <si>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</si>
  <si>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</si>
  <si>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</si>
  <si>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職員数の削減に伴う退職手当負担見込額の減や一部事務組合の地方債現在高の減少により改善傾向にある。一方、実質公債費比率については、小中学校の耐震化及び松浦魚市場の整備など、近年の大型事業の実施によりゆるやかに増加していく見込みである。
　よって、今後控えている事業の厳選化・重点化を図りつつ率の動向を注視しながら財政健全化に努める。</t>
    <rPh sb="73" eb="74">
      <t>ショウ</t>
    </rPh>
    <rPh sb="74" eb="75">
      <t>チュウ</t>
    </rPh>
    <rPh sb="75" eb="77">
      <t>ガッコウ</t>
    </rPh>
    <rPh sb="78" eb="81">
      <t>タイシンカ</t>
    </rPh>
    <rPh sb="81" eb="82">
      <t>オヨ</t>
    </rPh>
    <rPh sb="85" eb="88">
      <t>ウオイチバ</t>
    </rPh>
    <rPh sb="89" eb="91">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</si>
</sst>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79A7-4474-A69A-85200D765B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59573</c:v>
                </c:pt>
                <c:pt idx="1">
                  <c:v>85983</c:v>
                </c:pt>
                <c:pt idx="2">
                  <c:v>101693</c:v>
                </c:pt>
                <c:pt idx="3">
                  <c:v>158368</c:v>
                </c:pt>
                <c:pt idx="4">
                  <c:v>140233</c:v>
                </c:pt>
              </c:numCache>
            </c:numRef>
          </c:val>
          <c:smooth val="0"/>
          <c:extLst>
            <c:ext xmlns:c16="http://schemas.microsoft.com/office/drawing/2014/chart" uri="{C3380CC4-5D6E-409C-BE32-E72D297353CC}">
              <c16:uniqueId val="{00000001-79A7-4474-A69A-85200D765B7A}"/>
            </c:ext>
          </c:extLst>
        </c:ser>
        <c:dLbls>
          <c:showLegendKey val="0"/>
          <c:showVal val="0"/>
          <c:showCatName val="0"/>
          <c:showSerName val="0"/>
          <c:showPercent val="0"/>
          <c:showBubbleSize val="0"/>
        </c:dLbls>
        <c:marker val="1"/>
        <c:smooth val="0"/>
        <c:axId val="213513880"/>
        <c:axId val="324716400"/>
      </c:lineChart>
      <c:catAx>
        <c:axId val="213513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716400"/>
        <c:crosses val="autoZero"/>
        <c:auto val="1"/>
        <c:lblAlgn val="ctr"/>
        <c:lblOffset val="100"/>
        <c:tickLblSkip val="1"/>
        <c:tickMarkSkip val="1"/>
        <c:noMultiLvlLbl val="0"/>
      </c:catAx>
      <c:valAx>
        <c:axId val="3247164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513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c:v>
                </c:pt>
                <c:pt idx="1">
                  <c:v>4.6500000000000004</c:v>
                </c:pt>
                <c:pt idx="2">
                  <c:v>2.2999999999999998</c:v>
                </c:pt>
                <c:pt idx="3">
                  <c:v>5.41</c:v>
                </c:pt>
                <c:pt idx="4">
                  <c:v>5.48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19.57</c:v>
                </c:pt>
                <c:pt idx="1">
                  <c:v>19.88</c:v>
                </c:pt>
                <c:pt idx="2">
                  <c:v>18.2</c:v>
                </c:pt>
                <c:pt idx="3">
                  <c:v>15.87</c:v>
                </c:pt>
                <c:pt idx="4">
                  <c:v>14.26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4715224"/>
        <c:axId val="32471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-0.84</c:v>
                </c:pt>
                <c:pt idx="1">
                  <c:v>0.13</c:v>
                </c:pt>
                <c:pt idx="2">
                  <c:v>-4.26</c:v>
                </c:pt>
                <c:pt idx="3">
                  <c:v>0.83</c:v>
                </c:pt>
                <c:pt idx="4">
                  <c:v>-2.3199999999999998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4715224"/>
        <c:axId val="324714832"/>
      </c:lineChart>
      <c:catAx>
        <c:axId val="32471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714832"/>
        <c:crosses val="autoZero"/>
        <c:auto val="1"/>
        <c:lblAlgn val="ctr"/>
        <c:lblOffset val="100"/>
        <c:tickLblSkip val="1"/>
        <c:tickMarkSkip val="1"/>
        <c:noMultiLvlLbl val="0"/>
      </c:catAx>
      <c:valAx>
        <c:axId val="32471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715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0.35</c:v>
                </c:pt>
                <c:pt idx="2">
                  <c:v>#N/A</c:v>
                </c:pt>
                <c:pt idx="3">
                  <c:v>0.35</c:v>
                </c:pt>
                <c:pt idx="4">
                  <c:v>#N/A</c:v>
                </c:pt>
                <c:pt idx="5">
                  <c:v>0.79</c:v>
                </c:pt>
                <c:pt idx="6">
                  <c:v>#N/A</c:v>
                </c:pt>
                <c:pt idx="7">
                  <c:v>0.23</c:v>
                </c:pt>
                <c:pt idx="8">
                  <c:v>#N/A</c:v>
                </c:pt>
                <c:pt idx="9">
                  <c:v>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0.02</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臨海土地造成事業特別会計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1.42</c:v>
                </c:pt>
                <c:pt idx="2">
                  <c:v>#N/A</c:v>
                </c:pt>
                <c:pt idx="3">
                  <c:v>1.42</c:v>
                </c:pt>
                <c:pt idx="4">
                  <c:v>#N/A</c:v>
                </c:pt>
                <c:pt idx="5">
                  <c:v>1.32</c:v>
                </c:pt>
                <c:pt idx="6">
                  <c:v>#N/A</c:v>
                </c:pt>
                <c:pt idx="7">
                  <c:v>0</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0.32</c:v>
                </c:pt>
                <c:pt idx="4">
                  <c:v>#N/A</c:v>
                </c:pt>
                <c:pt idx="5">
                  <c:v>0.33</c:v>
                </c:pt>
                <c:pt idx="6">
                  <c:v>#N/A</c:v>
                </c:pt>
                <c:pt idx="7">
                  <c:v>0.4</c:v>
                </c:pt>
                <c:pt idx="8">
                  <c:v>#N/A</c:v>
                </c:pt>
                <c:pt idx="9">
                  <c:v>0.56999999999999995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1.21</c:v>
                </c:pt>
                <c:pt idx="2">
                  <c:v>#N/A</c:v>
                </c:pt>
                <c:pt idx="3">
                  <c:v>0.9</c:v>
                </c:pt>
                <c:pt idx="4">
                  <c:v>#N/A</c:v>
                </c:pt>
                <c:pt idx="5">
                  <c:v>1.05</c:v>
                </c:pt>
                <c:pt idx="6">
                  <c:v>#N/A</c:v>
                </c:pt>
                <c:pt idx="7">
                  <c:v>0.44</c:v>
                </c:pt>
                <c:pt idx="8">
                  <c:v>#N/A</c:v>
                </c:pt>
                <c:pt idx="9">
                  <c:v>0.62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2.19</c:v>
                </c:pt>
                <c:pt idx="2">
                  <c:v>#N/A</c:v>
                </c:pt>
                <c:pt idx="3">
                  <c:v>1.79</c:v>
                </c:pt>
                <c:pt idx="4">
                  <c:v>#N/A</c:v>
                </c:pt>
                <c:pt idx="5">
                  <c:v>2.79</c:v>
                </c:pt>
                <c:pt idx="6">
                  <c:v>#N/A</c:v>
                </c:pt>
                <c:pt idx="7">
                  <c:v>1.18</c:v>
                </c:pt>
                <c:pt idx="8">
                  <c:v>#N/A</c:v>
                </c:pt>
                <c:pt idx="9">
                  <c:v>0.86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3.51</c:v>
                </c:pt>
                <c:pt idx="2">
                  <c:v>#N/A</c:v>
                </c:pt>
                <c:pt idx="3">
                  <c:v>3.59</c:v>
                </c:pt>
                <c:pt idx="4">
                  <c:v>#N/A</c:v>
                </c:pt>
                <c:pt idx="5">
                  <c:v>3.91</c:v>
                </c:pt>
                <c:pt idx="6">
                  <c:v>#N/A</c:v>
                </c:pt>
                <c:pt idx="7">
                  <c:v>4.32</c:v>
                </c:pt>
                <c:pt idx="8">
                  <c:v>#N/A</c:v>
                </c:pt>
                <c:pt idx="9">
                  <c:v>4.75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4.47</c:v>
                </c:pt>
                <c:pt idx="2">
                  <c:v>#N/A</c:v>
                </c:pt>
                <c:pt idx="3">
                  <c:v>4.63</c:v>
                </c:pt>
                <c:pt idx="4">
                  <c:v>#N/A</c:v>
                </c:pt>
                <c:pt idx="5">
                  <c:v>2.2799999999999998</c:v>
                </c:pt>
                <c:pt idx="6">
                  <c:v>#N/A</c:v>
                </c:pt>
                <c:pt idx="7">
                  <c:v>5.37</c:v>
                </c:pt>
                <c:pt idx="8">
                  <c:v>#N/A</c:v>
                </c:pt>
                <c:pt idx="9">
                  <c:v>5.44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3.77</c:v>
                </c:pt>
                <c:pt idx="2">
                  <c:v>#N/A</c:v>
                </c:pt>
                <c:pt idx="3">
                  <c:v>4.1100000000000003</c:v>
                </c:pt>
                <c:pt idx="4">
                  <c:v>#N/A</c:v>
                </c:pt>
                <c:pt idx="5">
                  <c:v>3.41</c:v>
                </c:pt>
                <c:pt idx="6">
                  <c:v>#N/A</c:v>
                </c:pt>
                <c:pt idx="7">
                  <c:v>3.81</c:v>
                </c:pt>
                <c:pt idx="8">
                  <c:v>#N/A</c:v>
                </c:pt>
                <c:pt idx="9">
                  <c:v>5.49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4713656"/>
        <c:axId val="324712872"/>
      </c:barChart>
      <c:catAx>
        <c:axId val="324713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712872"/>
        <c:crosses val="autoZero"/>
        <c:auto val="1"/>
        <c:lblAlgn val="ctr"/>
        <c:lblOffset val="100"/>
        <c:tickLblSkip val="1"/>
        <c:tickMarkSkip val="1"/>
        <c:noMultiLvlLbl val="0"/>
      </c:catAx>
      <c:valAx>
        <c:axId val="324712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713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2100</c:v>
                </c:pt>
                <c:pt idx="5">
                  <c:v>2069</c:v>
                </c:pt>
                <c:pt idx="8">
                  <c:v>2077</c:v>
                </c:pt>
                <c:pt idx="11">
                  <c:v>2050</c:v>
                </c:pt>
                <c:pt idx="14">
                  <c:v>1973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137</c:v>
                </c:pt>
                <c:pt idx="3">
                  <c:v>131</c:v>
                </c:pt>
                <c:pt idx="6">
                  <c:v>119</c:v>
                </c:pt>
                <c:pt idx="9">
                  <c:v>103</c:v>
                </c:pt>
                <c:pt idx="12">
                  <c:v>77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265</c:v>
                </c:pt>
                <c:pt idx="3">
                  <c:v>265</c:v>
                </c:pt>
                <c:pt idx="6">
                  <c:v>265</c:v>
                </c:pt>
                <c:pt idx="9">
                  <c:v>265</c:v>
                </c:pt>
                <c:pt idx="12">
                  <c:v>265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390</c:v>
                </c:pt>
                <c:pt idx="3">
                  <c:v>419</c:v>
                </c:pt>
                <c:pt idx="6">
                  <c:v>494</c:v>
                </c:pt>
                <c:pt idx="9">
                  <c:v>495</c:v>
                </c:pt>
                <c:pt idx="12">
                  <c:v>428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2195</c:v>
                </c:pt>
                <c:pt idx="3">
                  <c:v>2169</c:v>
                </c:pt>
                <c:pt idx="6">
                  <c:v>2158</c:v>
                </c:pt>
                <c:pt idx="9">
                  <c:v>2169</c:v>
                </c:pt>
                <c:pt idx="12">
                  <c:v>2078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4712088"/>
        <c:axId val="32471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887</c:v>
                </c:pt>
                <c:pt idx="2">
                  <c:v>#N/A</c:v>
                </c:pt>
                <c:pt idx="3">
                  <c:v>#N/A</c:v>
                </c:pt>
                <c:pt idx="4">
                  <c:v>915</c:v>
                </c:pt>
                <c:pt idx="5">
                  <c:v>#N/A</c:v>
                </c:pt>
                <c:pt idx="6">
                  <c:v>#N/A</c:v>
                </c:pt>
                <c:pt idx="7">
                  <c:v>959</c:v>
                </c:pt>
                <c:pt idx="8">
                  <c:v>#N/A</c:v>
                </c:pt>
                <c:pt idx="9">
                  <c:v>#N/A</c:v>
                </c:pt>
                <c:pt idx="10">
                  <c:v>982</c:v>
                </c:pt>
                <c:pt idx="11">
                  <c:v>#N/A</c:v>
                </c:pt>
                <c:pt idx="12">
                  <c:v>#N/A</c:v>
                </c:pt>
                <c:pt idx="13">
                  <c:v>875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4712088"/>
        <c:axId val="324711696"/>
      </c:lineChart>
      <c:catAx>
        <c:axId val="324712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711696"/>
        <c:crosses val="autoZero"/>
        <c:auto val="1"/>
        <c:lblAlgn val="ctr"/>
        <c:lblOffset val="100"/>
        <c:tickLblSkip val="1"/>
        <c:tickMarkSkip val="1"/>
        <c:noMultiLvlLbl val="0"/>
      </c:catAx>
      <c:valAx>
        <c:axId val="32471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712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17237</c:v>
                </c:pt>
                <c:pt idx="5">
                  <c:v>16726</c:v>
                </c:pt>
                <c:pt idx="8">
                  <c:v>17001</c:v>
                </c:pt>
                <c:pt idx="11">
                  <c:v>17679</c:v>
                </c:pt>
                <c:pt idx="14">
                  <c:v>17312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881</c:v>
                </c:pt>
                <c:pt idx="5">
                  <c:v>1053</c:v>
                </c:pt>
                <c:pt idx="8">
                  <c:v>1059</c:v>
                </c:pt>
                <c:pt idx="11">
                  <c:v>1201</c:v>
                </c:pt>
                <c:pt idx="14">
                  <c:v>1260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4409</c:v>
                </c:pt>
                <c:pt idx="5">
                  <c:v>4343</c:v>
                </c:pt>
                <c:pt idx="8">
                  <c:v>4105</c:v>
                </c:pt>
                <c:pt idx="11">
                  <c:v>4333</c:v>
                </c:pt>
                <c:pt idx="14">
                  <c:v>4514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c:v>
                </c:pt>
                <c:pt idx="3">
                  <c:v>7</c:v>
                </c:pt>
                <c:pt idx="6">
                  <c:v>7</c:v>
                </c:pt>
                <c:pt idx="9">
                  <c:v>6</c:v>
                </c:pt>
                <c:pt idx="12">
                  <c:v>14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3948</c:v>
                </c:pt>
                <c:pt idx="3">
                  <c:v>3638</c:v>
                </c:pt>
                <c:pt idx="6">
                  <c:v>3537</c:v>
                </c:pt>
                <c:pt idx="9">
                  <c:v>3367</c:v>
                </c:pt>
                <c:pt idx="12">
                  <c:v>3412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1498</c:v>
                </c:pt>
                <c:pt idx="3">
                  <c:v>1251</c:v>
                </c:pt>
                <c:pt idx="6">
                  <c:v>1001</c:v>
                </c:pt>
                <c:pt idx="9">
                  <c:v>747</c:v>
                </c:pt>
                <c:pt idx="12">
                  <c:v>490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5884</c:v>
                </c:pt>
                <c:pt idx="3">
                  <c:v>5386</c:v>
                </c:pt>
                <c:pt idx="6">
                  <c:v>5130</c:v>
                </c:pt>
                <c:pt idx="9">
                  <c:v>4959</c:v>
                </c:pt>
                <c:pt idx="12">
                  <c:v>4930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729</c:v>
                </c:pt>
                <c:pt idx="3">
                  <c:v>561</c:v>
                </c:pt>
                <c:pt idx="6">
                  <c:v>458</c:v>
                </c:pt>
                <c:pt idx="9">
                  <c:v>384</c:v>
                </c:pt>
                <c:pt idx="12">
                  <c:v>308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18182</c:v>
                </c:pt>
                <c:pt idx="3">
                  <c:v>18346</c:v>
                </c:pt>
                <c:pt idx="6">
                  <c:v>18893</c:v>
                </c:pt>
                <c:pt idx="9">
                  <c:v>20049</c:v>
                </c:pt>
                <c:pt idx="12">
                  <c:v>20108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4711304"/>
        <c:axId val="324710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7721</c:v>
                </c:pt>
                <c:pt idx="2">
                  <c:v>#N/A</c:v>
                </c:pt>
                <c:pt idx="3">
                  <c:v>#N/A</c:v>
                </c:pt>
                <c:pt idx="4">
                  <c:v>7067</c:v>
                </c:pt>
                <c:pt idx="5">
                  <c:v>#N/A</c:v>
                </c:pt>
                <c:pt idx="6">
                  <c:v>#N/A</c:v>
                </c:pt>
                <c:pt idx="7">
                  <c:v>6862</c:v>
                </c:pt>
                <c:pt idx="8">
                  <c:v>#N/A</c:v>
                </c:pt>
                <c:pt idx="9">
                  <c:v>#N/A</c:v>
                </c:pt>
                <c:pt idx="10">
                  <c:v>6300</c:v>
                </c:pt>
                <c:pt idx="11">
                  <c:v>#N/A</c:v>
                </c:pt>
                <c:pt idx="12">
                  <c:v>#N/A</c:v>
                </c:pt>
                <c:pt idx="13">
                  <c:v>6176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4711304"/>
        <c:axId val="324710520"/>
      </c:lineChart>
      <c:catAx>
        <c:axId val="32471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4710520"/>
        <c:crosses val="autoZero"/>
        <c:auto val="1"/>
        <c:lblAlgn val="ctr"/>
        <c:lblOffset val="100"/>
        <c:tickLblSkip val="1"/>
        <c:tickMarkSkip val="1"/>
        <c:noMultiLvlLbl val="0"/>
      </c:catAx>
      <c:valAx>
        <c:axId val="324710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71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{6B9E8BF9-D2AC-47C9-B330-70D51BF66FBF}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{67629311-279D-49B0-8E5D-28F7A1E8F535}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{25040245-8457-4341-A5AB-EBCBA12F34B8}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{1A4F77F2-5510-4317-97FA-7647069943F4}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{3E99B2CF-5D33-4291-83DE-376197382CDB}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{B6982C29-2287-49D4-87FC-37150F7E9382}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{4C616FB9-B710-4371-85E7-6A3E37DF3FB3}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{617BE1AD-C263-4AF4-AC33-1F091A93BE5D}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{47DB90CB-C337-441E-8DF1-018B03DF8667}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{91840117-2C84-4B30-9F75-AF55AC478AEF}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4709736"/>
        <c:axId val="324709344"/>
      </c:scatterChart>
      <c:valAx>
        <c:axId val="324709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4709344"/>
        <c:crosses val="autoZero"/>
        <c:crossBetween val="midCat"/>
      </c:valAx>
      <c:valAx>
        <c:axId val="324709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4709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{9A9CA7F4-E089-4A3D-AB5C-4E4EAD31E0B6}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{E40DD1D4-0B76-4AD5-9B3E-B4533194D75C}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{50E3862E-CB79-4438-AF55-08BB7C2CC65B}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{E4E28512-33B3-435E-A782-CB72A2783D23}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{2796EE9F-43AF-4B8F-904A-181A60F7E5C4}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11</c:v>
                </c:pt>
                <c:pt idx="2">
                  <c:v>11.6</c:v>
                </c:pt>
                <c:pt idx="3">
                  <c:v>12.1</c:v>
                </c:pt>
                <c:pt idx="4">
                  <c:v>12.1</c:v>
                </c:pt>
              </c:numCache>
            </c:numRef>
          </c:xVal>
          <c:yVal>
            <c:numRef>
              <c:f>公会計指標分析・財政指標組合せ分析表!$K$73:$O$73</c:f>
              <c:numCache>
                <c:formatCode>#,##0.0;"▲ "#,##0.0</c:formatCode>
                <c:ptCount val="5"/>
                <c:pt idx="0">
                  <c:v>96.1</c:v>
                </c:pt>
                <c:pt idx="1">
                  <c:v>89.4</c:v>
                </c:pt>
                <c:pt idx="2">
                  <c:v>87.9</c:v>
                </c:pt>
                <c:pt idx="3">
                  <c:v>80.400000000000006</c:v>
                </c:pt>
                <c:pt idx="4">
                  <c:v>81.599999999999994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{8FE6F8CF-9C65-4620-98E1-40C2DF13155D}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{47F4B3D7-C4A7-4A73-88DD-C8DCC7E68F3F}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{A2BD5A4A-2262-4CCD-98BC-C095EDBDBD72}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{1001F0D1-5F3B-4693-81D7-10A442A750C2}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{EA089DC7-E850-45F0-A0C6-441E09EE04A8}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4708168"/>
        <c:axId val="324707384"/>
      </c:scatterChart>
      <c:valAx>
        <c:axId val="324708168"/>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4707384"/>
        <c:crosses val="autoZero"/>
        <c:crossBetween val="midCat"/>
      </c:valAx>
      <c:valAx>
        <c:axId val="324707384"/>
        <c:scaling>
          <c:orientation val="minMax"/>
          <c:max val="104"/>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4708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本市の地理的条件の不利（半島、過疎、離島、飛び地）を緩和するため、生活基盤整備、地域振興対策事業を積極的に実施したことにより、地方債元利償還金が高額で推移している。</a:t>
          </a:r>
          <a:endParaRPr lang="ja-JP" altLang="ja-JP" sz="1400">
            <a:effectLst/>
          </a:endParaRPr>
        </a:p>
        <a:p>
          <a:r>
            <a:rPr kumimoji="1" lang="ja-JP" altLang="ja-JP" sz="1400">
              <a:solidFill>
                <a:schemeClr val="dk1"/>
              </a:solidFill>
              <a:effectLst/>
              <a:latin typeface="+mn-lt"/>
              <a:ea typeface="+mn-ea"/>
              <a:cs typeface="+mn-cs"/>
            </a:rPr>
            <a:t>　下水道事業債や簡易水道事業債などの残高が多額であるため公営企業債の元利償還金に対する繰入金が高額となっている。</a:t>
          </a:r>
          <a:endParaRPr lang="ja-JP" altLang="ja-JP" sz="1400">
            <a:effectLst/>
          </a:endParaRPr>
        </a:p>
        <a:p>
          <a:r>
            <a:rPr kumimoji="1" lang="ja-JP" altLang="ja-JP" sz="1400">
              <a:solidFill>
                <a:schemeClr val="dk1"/>
              </a:solidFill>
              <a:effectLst/>
              <a:latin typeface="+mn-lt"/>
              <a:ea typeface="+mn-ea"/>
              <a:cs typeface="+mn-cs"/>
            </a:rPr>
            <a:t>　一部事務組合（環境組合）の施設建設にかかる地方債の元利償還金に対する負担金が高額となっている。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本市の地理的条件の不利（半島、過疎、離島、飛び地）を緩和するため、生活基盤整備、地域振興対策事業を積極的に実施したことにより、地方債残高が高額で推移している。</a:t>
          </a:r>
          <a:endParaRPr lang="ja-JP" altLang="ja-JP" sz="1400">
            <a:effectLst/>
          </a:endParaRPr>
        </a:p>
        <a:p>
          <a:r>
            <a:rPr kumimoji="1" lang="ja-JP" altLang="ja-JP" sz="1400">
              <a:solidFill>
                <a:schemeClr val="dk1"/>
              </a:solidFill>
              <a:effectLst/>
              <a:latin typeface="+mn-lt"/>
              <a:ea typeface="+mn-ea"/>
              <a:cs typeface="+mn-cs"/>
            </a:rPr>
            <a:t>　下水道事業債や簡易水道事業債などの残高が多額であるため公営企業債等繰入見込額が高額となっている。</a:t>
          </a:r>
          <a:endParaRPr lang="ja-JP" altLang="ja-JP" sz="1400">
            <a:effectLst/>
          </a:endParaRPr>
        </a:p>
        <a:p>
          <a:r>
            <a:rPr kumimoji="1" lang="ja-JP" altLang="ja-JP" sz="1400">
              <a:solidFill>
                <a:schemeClr val="dk1"/>
              </a:solidFill>
              <a:effectLst/>
              <a:latin typeface="+mn-lt"/>
              <a:ea typeface="+mn-ea"/>
              <a:cs typeface="+mn-cs"/>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23,593
130.55
21,068,811
20,432,913
516,408
9,415,531
20,108,295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23,593
130.55
21,068,811
20,432,913
516,408
9,415,531
20,108,295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23,593
130.55
21,068,811
20,432,913
516,408
9,415,531
20,108,295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23,593
130.55
21,068,811
20,432,913
516,408
9,415,531
20,108,295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類似団体の平均をやや上回っていたが、</a:t>
          </a:r>
          <a:r>
            <a:rPr kumimoji="1" lang="ja-JP" altLang="en-US" sz="1100">
              <a:solidFill>
                <a:schemeClr val="dk1"/>
              </a:solidFill>
              <a:effectLst/>
              <a:latin typeface="+mn-lt"/>
              <a:ea typeface="+mn-ea"/>
              <a:cs typeface="+mn-cs"/>
            </a:rPr>
            <a:t>全体的に</a:t>
          </a:r>
          <a:r>
            <a:rPr kumimoji="1" lang="ja-JP" altLang="ja-JP" sz="1100">
              <a:solidFill>
                <a:schemeClr val="dk1"/>
              </a:solidFill>
              <a:effectLst/>
              <a:latin typeface="+mn-lt"/>
              <a:ea typeface="+mn-ea"/>
              <a:cs typeface="+mn-cs"/>
            </a:rPr>
            <a:t>償却資産の減価等により減少傾向であり、類似団体平均</a:t>
          </a:r>
          <a:r>
            <a:rPr kumimoji="1" lang="ja-JP" altLang="en-US" sz="1100">
              <a:solidFill>
                <a:schemeClr val="dk1"/>
              </a:solidFill>
              <a:effectLst/>
              <a:latin typeface="+mn-lt"/>
              <a:ea typeface="+mn-ea"/>
              <a:cs typeface="+mn-cs"/>
            </a:rPr>
            <a:t>と同水準</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そのため、自主財源の確保に努めながら、</a:t>
          </a:r>
          <a:r>
            <a:rPr kumimoji="1" lang="ja-JP" altLang="ja-JP" sz="1100">
              <a:solidFill>
                <a:schemeClr val="dk1"/>
              </a:solidFill>
              <a:effectLst/>
              <a:latin typeface="+mn-lt"/>
              <a:ea typeface="+mn-ea"/>
              <a:cs typeface="+mn-cs"/>
            </a:rPr>
            <a:t>国や県の補助金等を活用しながら、市民所得の向上や経済基盤の発展につなげるための施策に取り組んできたところである。今後も引き続き、限られた財源の有効活用と市税の徴収強化による収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14817</xdr:rowOff>
    </xdr:to>
    <xdr:cxnSp macro="">
      <xdr:nvCxnSpPr>
        <xdr:cNvPr id="71" name="直線コネクタ 70"/>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166158</xdr:rowOff>
    </xdr:to>
    <xdr:cxnSp macro="">
      <xdr:nvCxnSpPr>
        <xdr:cNvPr id="74" name="直線コネクタ 73"/>
        <xdr:cNvCxnSpPr/>
      </xdr:nvCxnSpPr>
      <xdr:spPr>
        <a:xfrm>
          <a:off x="2336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125942</xdr:rowOff>
    </xdr:to>
    <xdr:cxnSp macro="">
      <xdr:nvCxnSpPr>
        <xdr:cNvPr id="77" name="直線コネクタ 76"/>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652</xdr:rowOff>
    </xdr:from>
    <xdr:ext cx="762000" cy="259045"/>
    <xdr:sp macro="" textlink="">
      <xdr:nvSpPr>
        <xdr:cNvPr id="88"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94" name="テキスト ボックス 93"/>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96" name="テキスト ボックス 95"/>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％で類似団体平均を大きく上回っている。</a:t>
          </a:r>
          <a:r>
            <a:rPr kumimoji="1" lang="ja-JP" altLang="en-US" sz="1100">
              <a:solidFill>
                <a:schemeClr val="dk1"/>
              </a:solidFill>
              <a:effectLst/>
              <a:latin typeface="+mn-lt"/>
              <a:ea typeface="+mn-ea"/>
              <a:cs typeface="+mn-cs"/>
            </a:rPr>
            <a:t>一番の要因は普通交付税の減少であり、合併算定替の縮減など今後も減少傾向は続く見込みである。近年の</a:t>
          </a:r>
          <a:r>
            <a:rPr kumimoji="1" lang="ja-JP" altLang="ja-JP" sz="1100">
              <a:solidFill>
                <a:schemeClr val="dk1"/>
              </a:solidFill>
              <a:effectLst/>
              <a:latin typeface="+mn-lt"/>
              <a:ea typeface="+mn-ea"/>
              <a:cs typeface="+mn-cs"/>
            </a:rPr>
            <a:t>学校耐震化などの大型事業の実施により増加</a:t>
          </a:r>
          <a:r>
            <a:rPr kumimoji="1" lang="ja-JP" altLang="en-US" sz="1100">
              <a:solidFill>
                <a:schemeClr val="dk1"/>
              </a:solidFill>
              <a:effectLst/>
              <a:latin typeface="+mn-lt"/>
              <a:ea typeface="+mn-ea"/>
              <a:cs typeface="+mn-cs"/>
            </a:rPr>
            <a:t>している公債費や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扶助費、補助費の増、</a:t>
          </a:r>
          <a:r>
            <a:rPr kumimoji="1" lang="ja-JP" altLang="ja-JP" sz="1100">
              <a:solidFill>
                <a:schemeClr val="dk1"/>
              </a:solidFill>
              <a:effectLst/>
              <a:latin typeface="+mn-lt"/>
              <a:ea typeface="+mn-ea"/>
              <a:cs typeface="+mn-cs"/>
            </a:rPr>
            <a:t>固定資産税をはじめとした市税収入の減などによ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今後も同様の傾向が予想され、引き続き経常経費の縮減に努めていく必要がある。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163285</xdr:rowOff>
    </xdr:from>
    <xdr:to>
      <xdr:col>7</xdr:col>
      <xdr:colOff>152400</xdr:colOff>
      <xdr:row>61</xdr:row>
      <xdr:rowOff>46990</xdr:rowOff>
    </xdr:to>
    <xdr:cxnSp macro="">
      <xdr:nvCxnSpPr>
        <xdr:cNvPr id="133" name="直線コネクタ 132"/>
        <xdr:cNvCxnSpPr/>
      </xdr:nvCxnSpPr>
      <xdr:spPr>
        <a:xfrm>
          <a:off x="4114800" y="10450285"/>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149497</xdr:rowOff>
    </xdr:from>
    <xdr:to>
      <xdr:col>6</xdr:col>
      <xdr:colOff>0</xdr:colOff>
      <xdr:row>60</xdr:row>
      <xdr:rowOff>163285</xdr:rowOff>
    </xdr:to>
    <xdr:cxnSp macro="">
      <xdr:nvCxnSpPr>
        <xdr:cNvPr id="136" name="直線コネクタ 135"/>
        <xdr:cNvCxnSpPr/>
      </xdr:nvCxnSpPr>
      <xdr:spPr>
        <a:xfrm>
          <a:off x="3225800" y="104364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101237</xdr:rowOff>
    </xdr:from>
    <xdr:to>
      <xdr:col>4</xdr:col>
      <xdr:colOff>482600</xdr:colOff>
      <xdr:row>60</xdr:row>
      <xdr:rowOff>149497</xdr:rowOff>
    </xdr:to>
    <xdr:cxnSp macro="">
      <xdr:nvCxnSpPr>
        <xdr:cNvPr id="139" name="直線コネクタ 138"/>
        <xdr:cNvCxnSpPr/>
      </xdr:nvCxnSpPr>
      <xdr:spPr>
        <a:xfrm>
          <a:off x="2336800" y="103882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101237</xdr:rowOff>
    </xdr:to>
    <xdr:cxnSp macro="">
      <xdr:nvCxnSpPr>
        <xdr:cNvPr id="142" name="直線コネクタ 141"/>
        <xdr:cNvCxnSpPr/>
      </xdr:nvCxnSpPr>
      <xdr:spPr>
        <a:xfrm>
          <a:off x="1447800" y="103365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52" name="円/楕円 151"/>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139717</xdr:rowOff>
    </xdr:from>
    <xdr:ext cx="762000" cy="259045"/>
    <xdr:sp macro="" textlink="">
      <xdr:nvSpPr>
        <xdr:cNvPr id="153" name="財政構造の弾力性該当値テキスト"/>
        <xdr:cNvSpPr txBox="1"/>
      </xdr:nvSpPr>
      <xdr:spPr>
        <a:xfrm>
          <a:off x="5041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112485</xdr:rowOff>
    </xdr:from>
    <xdr:to>
      <xdr:col>6</xdr:col>
      <xdr:colOff>50800</xdr:colOff>
      <xdr:row>61</xdr:row>
      <xdr:rowOff>42635</xdr:rowOff>
    </xdr:to>
    <xdr:sp macro="" textlink="">
      <xdr:nvSpPr>
        <xdr:cNvPr id="154" name="円/楕円 153"/>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27412</xdr:rowOff>
    </xdr:from>
    <xdr:ext cx="736600" cy="259045"/>
    <xdr:sp macro="" textlink="">
      <xdr:nvSpPr>
        <xdr:cNvPr id="155" name="テキスト ボックス 154"/>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98697</xdr:rowOff>
    </xdr:from>
    <xdr:to>
      <xdr:col>4</xdr:col>
      <xdr:colOff>533400</xdr:colOff>
      <xdr:row>61</xdr:row>
      <xdr:rowOff>28847</xdr:rowOff>
    </xdr:to>
    <xdr:sp macro="" textlink="">
      <xdr:nvSpPr>
        <xdr:cNvPr id="156" name="円/楕円 155"/>
        <xdr:cNvSpPr/>
      </xdr:nvSpPr>
      <xdr:spPr>
        <a:xfrm>
          <a:off x="3175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13624</xdr:rowOff>
    </xdr:from>
    <xdr:ext cx="762000" cy="259045"/>
    <xdr:sp macro="" textlink="">
      <xdr:nvSpPr>
        <xdr:cNvPr id="157" name="テキスト ボックス 156"/>
        <xdr:cNvSpPr txBox="1"/>
      </xdr:nvSpPr>
      <xdr:spPr>
        <a:xfrm>
          <a:off x="2844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50437</xdr:rowOff>
    </xdr:from>
    <xdr:to>
      <xdr:col>3</xdr:col>
      <xdr:colOff>330200</xdr:colOff>
      <xdr:row>60</xdr:row>
      <xdr:rowOff>152037</xdr:rowOff>
    </xdr:to>
    <xdr:sp macro="" textlink="">
      <xdr:nvSpPr>
        <xdr:cNvPr id="158" name="円/楕円 157"/>
        <xdr:cNvSpPr/>
      </xdr:nvSpPr>
      <xdr:spPr>
        <a:xfrm>
          <a:off x="2286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136814</xdr:rowOff>
    </xdr:from>
    <xdr:ext cx="762000" cy="259045"/>
    <xdr:sp macro="" textlink="">
      <xdr:nvSpPr>
        <xdr:cNvPr id="159" name="テキスト ボックス 158"/>
        <xdr:cNvSpPr txBox="1"/>
      </xdr:nvSpPr>
      <xdr:spPr>
        <a:xfrm>
          <a:off x="1955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60" name="円/楕円 159"/>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85107</xdr:rowOff>
    </xdr:from>
    <xdr:ext cx="762000" cy="259045"/>
    <xdr:sp macro="" textlink="">
      <xdr:nvSpPr>
        <xdr:cNvPr id="161" name="テキスト ボックス 160"/>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[223,192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類似団体平均を上回っている。事務事業の見直しや枠配分予算の設定等により物件費の抑制や人件費の削減に努めてきたが、</a:t>
          </a:r>
          <a:r>
            <a:rPr kumimoji="1" lang="ja-JP" altLang="en-US" sz="1100">
              <a:solidFill>
                <a:schemeClr val="dk1"/>
              </a:solidFill>
              <a:effectLst/>
              <a:latin typeface="+mn-lt"/>
              <a:ea typeface="+mn-ea"/>
              <a:cs typeface="+mn-cs"/>
            </a:rPr>
            <a:t>ふるさとづくり寄附金事業など政策的事業により物件費が上昇している。</a:t>
          </a:r>
          <a:r>
            <a:rPr kumimoji="1" lang="ja-JP" altLang="ja-JP" sz="1100">
              <a:solidFill>
                <a:schemeClr val="dk1"/>
              </a:solidFill>
              <a:effectLst/>
              <a:latin typeface="+mn-lt"/>
              <a:ea typeface="+mn-ea"/>
              <a:cs typeface="+mn-cs"/>
            </a:rPr>
            <a:t>今後も各種事業の廃止や縮小、賃金水準の見直し、民間委託や指定管理者制度の導入など、あらゆる角度からの削減を図っていく。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148966</xdr:rowOff>
    </xdr:from>
    <xdr:to>
      <xdr:col>7</xdr:col>
      <xdr:colOff>152400</xdr:colOff>
      <xdr:row>86</xdr:row>
      <xdr:rowOff>46841</xdr:rowOff>
    </xdr:to>
    <xdr:cxnSp macro="">
      <xdr:nvCxnSpPr>
        <xdr:cNvPr id="196" name="直線コネクタ 195"/>
        <xdr:cNvCxnSpPr/>
      </xdr:nvCxnSpPr>
      <xdr:spPr>
        <a:xfrm>
          <a:off x="4114800" y="14722216"/>
          <a:ext cx="838200" cy="6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108387</xdr:rowOff>
    </xdr:from>
    <xdr:to>
      <xdr:col>6</xdr:col>
      <xdr:colOff>0</xdr:colOff>
      <xdr:row>85</xdr:row>
      <xdr:rowOff>148966</xdr:rowOff>
    </xdr:to>
    <xdr:cxnSp macro="">
      <xdr:nvCxnSpPr>
        <xdr:cNvPr id="199" name="直線コネクタ 198"/>
        <xdr:cNvCxnSpPr/>
      </xdr:nvCxnSpPr>
      <xdr:spPr>
        <a:xfrm>
          <a:off x="3225800" y="14681637"/>
          <a:ext cx="889000" cy="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28324</xdr:rowOff>
    </xdr:from>
    <xdr:to>
      <xdr:col>4</xdr:col>
      <xdr:colOff>482600</xdr:colOff>
      <xdr:row>85</xdr:row>
      <xdr:rowOff>108387</xdr:rowOff>
    </xdr:to>
    <xdr:cxnSp macro="">
      <xdr:nvCxnSpPr>
        <xdr:cNvPr id="202" name="直線コネクタ 201"/>
        <xdr:cNvCxnSpPr/>
      </xdr:nvCxnSpPr>
      <xdr:spPr>
        <a:xfrm>
          <a:off x="2336800" y="14601574"/>
          <a:ext cx="889000" cy="8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24164</xdr:rowOff>
    </xdr:from>
    <xdr:to>
      <xdr:col>3</xdr:col>
      <xdr:colOff>279400</xdr:colOff>
      <xdr:row>85</xdr:row>
      <xdr:rowOff>28324</xdr:rowOff>
    </xdr:to>
    <xdr:cxnSp macro="">
      <xdr:nvCxnSpPr>
        <xdr:cNvPr id="205" name="直線コネクタ 204"/>
        <xdr:cNvCxnSpPr/>
      </xdr:nvCxnSpPr>
      <xdr:spPr>
        <a:xfrm>
          <a:off x="1447800" y="14597414"/>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167491</xdr:rowOff>
    </xdr:from>
    <xdr:to>
      <xdr:col>7</xdr:col>
      <xdr:colOff>203200</xdr:colOff>
      <xdr:row>86</xdr:row>
      <xdr:rowOff>97641</xdr:rowOff>
    </xdr:to>
    <xdr:sp macro="" textlink="">
      <xdr:nvSpPr>
        <xdr:cNvPr id="215" name="円/楕円 214"/>
        <xdr:cNvSpPr/>
      </xdr:nvSpPr>
      <xdr:spPr>
        <a:xfrm>
          <a:off x="4902200" y="147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139568</xdr:rowOff>
    </xdr:from>
    <xdr:ext cx="762000" cy="259045"/>
    <xdr:sp macro="" textlink="">
      <xdr:nvSpPr>
        <xdr:cNvPr id="216" name="人件費・物件費等の状況該当値テキスト"/>
        <xdr:cNvSpPr txBox="1"/>
      </xdr:nvSpPr>
      <xdr:spPr>
        <a:xfrm>
          <a:off x="5041900" y="1471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223,192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98166</xdr:rowOff>
    </xdr:from>
    <xdr:to>
      <xdr:col>6</xdr:col>
      <xdr:colOff>50800</xdr:colOff>
      <xdr:row>86</xdr:row>
      <xdr:rowOff>28316</xdr:rowOff>
    </xdr:to>
    <xdr:sp macro="" textlink="">
      <xdr:nvSpPr>
        <xdr:cNvPr id="217" name="円/楕円 216"/>
        <xdr:cNvSpPr/>
      </xdr:nvSpPr>
      <xdr:spPr>
        <a:xfrm>
          <a:off x="4064000" y="146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13093</xdr:rowOff>
    </xdr:from>
    <xdr:ext cx="736600" cy="259045"/>
    <xdr:sp macro="" textlink="">
      <xdr:nvSpPr>
        <xdr:cNvPr id="218" name="テキスト ボックス 217"/>
        <xdr:cNvSpPr txBox="1"/>
      </xdr:nvSpPr>
      <xdr:spPr>
        <a:xfrm>
          <a:off x="3733800" y="1475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214,573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57587</xdr:rowOff>
    </xdr:from>
    <xdr:to>
      <xdr:col>4</xdr:col>
      <xdr:colOff>533400</xdr:colOff>
      <xdr:row>85</xdr:row>
      <xdr:rowOff>159187</xdr:rowOff>
    </xdr:to>
    <xdr:sp macro="" textlink="">
      <xdr:nvSpPr>
        <xdr:cNvPr id="219" name="円/楕円 218"/>
        <xdr:cNvSpPr/>
      </xdr:nvSpPr>
      <xdr:spPr>
        <a:xfrm>
          <a:off x="3175000" y="146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143964</xdr:rowOff>
    </xdr:from>
    <xdr:ext cx="762000" cy="259045"/>
    <xdr:sp macro="" textlink="">
      <xdr:nvSpPr>
        <xdr:cNvPr id="220" name="テキスト ボックス 219"/>
        <xdr:cNvSpPr txBox="1"/>
      </xdr:nvSpPr>
      <xdr:spPr>
        <a:xfrm>
          <a:off x="2844800" y="1471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209,528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148974</xdr:rowOff>
    </xdr:from>
    <xdr:to>
      <xdr:col>3</xdr:col>
      <xdr:colOff>330200</xdr:colOff>
      <xdr:row>85</xdr:row>
      <xdr:rowOff>79124</xdr:rowOff>
    </xdr:to>
    <xdr:sp macro="" textlink="">
      <xdr:nvSpPr>
        <xdr:cNvPr id="221" name="円/楕円 220"/>
        <xdr:cNvSpPr/>
      </xdr:nvSpPr>
      <xdr:spPr>
        <a:xfrm>
          <a:off x="2286000" y="145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63901</xdr:rowOff>
    </xdr:from>
    <xdr:ext cx="762000" cy="259045"/>
    <xdr:sp macro="" textlink="">
      <xdr:nvSpPr>
        <xdr:cNvPr id="222" name="テキスト ボックス 221"/>
        <xdr:cNvSpPr txBox="1"/>
      </xdr:nvSpPr>
      <xdr:spPr>
        <a:xfrm>
          <a:off x="1955800" y="146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199,574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144814</xdr:rowOff>
    </xdr:from>
    <xdr:to>
      <xdr:col>2</xdr:col>
      <xdr:colOff>127000</xdr:colOff>
      <xdr:row>85</xdr:row>
      <xdr:rowOff>74964</xdr:rowOff>
    </xdr:to>
    <xdr:sp macro="" textlink="">
      <xdr:nvSpPr>
        <xdr:cNvPr id="223" name="円/楕円 222"/>
        <xdr:cNvSpPr/>
      </xdr:nvSpPr>
      <xdr:spPr>
        <a:xfrm>
          <a:off x="1397000" y="145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59741</xdr:rowOff>
    </xdr:from>
    <xdr:ext cx="762000" cy="259045"/>
    <xdr:sp macro="" textlink="">
      <xdr:nvSpPr>
        <xdr:cNvPr id="224" name="テキスト ボックス 223"/>
        <xdr:cNvSpPr txBox="1"/>
      </xdr:nvSpPr>
      <xdr:spPr>
        <a:xfrm>
          <a:off x="1066800" y="146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広域消防組合の解散に伴う消防職員の追加等により、類団平均を上回っている。今後は、職能と成果を重視する給与体系への移行を図るとともに、昇進・昇給の適正化を図っていく。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1588</xdr:rowOff>
    </xdr:from>
    <xdr:to>
      <xdr:col>24</xdr:col>
      <xdr:colOff>558800</xdr:colOff>
      <xdr:row>85</xdr:row>
      <xdr:rowOff>25718</xdr:rowOff>
    </xdr:to>
    <xdr:cxnSp macro="">
      <xdr:nvCxnSpPr>
        <xdr:cNvPr id="254" name="直線コネクタ 253"/>
        <xdr:cNvCxnSpPr/>
      </xdr:nvCxnSpPr>
      <xdr:spPr>
        <a:xfrm flipV="1">
          <a:off x="16179800" y="145748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136843</xdr:rowOff>
    </xdr:from>
    <xdr:to>
      <xdr:col>23</xdr:col>
      <xdr:colOff>406400</xdr:colOff>
      <xdr:row>85</xdr:row>
      <xdr:rowOff>25718</xdr:rowOff>
    </xdr:to>
    <xdr:cxnSp macro="">
      <xdr:nvCxnSpPr>
        <xdr:cNvPr id="257" name="直線コネクタ 256"/>
        <xdr:cNvCxnSpPr/>
      </xdr:nvCxnSpPr>
      <xdr:spPr>
        <a:xfrm>
          <a:off x="15290800" y="145386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136843</xdr:rowOff>
    </xdr:from>
    <xdr:to>
      <xdr:col>22</xdr:col>
      <xdr:colOff>203200</xdr:colOff>
      <xdr:row>84</xdr:row>
      <xdr:rowOff>167005</xdr:rowOff>
    </xdr:to>
    <xdr:cxnSp macro="">
      <xdr:nvCxnSpPr>
        <xdr:cNvPr id="260" name="直線コネクタ 259"/>
        <xdr:cNvCxnSpPr/>
      </xdr:nvCxnSpPr>
      <xdr:spPr>
        <a:xfrm flipV="1">
          <a:off x="14401800" y="145386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167005</xdr:rowOff>
    </xdr:from>
    <xdr:to>
      <xdr:col>21</xdr:col>
      <xdr:colOff>0</xdr:colOff>
      <xdr:row>88</xdr:row>
      <xdr:rowOff>6032</xdr:rowOff>
    </xdr:to>
    <xdr:cxnSp macro="">
      <xdr:nvCxnSpPr>
        <xdr:cNvPr id="263" name="直線コネクタ 262"/>
        <xdr:cNvCxnSpPr/>
      </xdr:nvCxnSpPr>
      <xdr:spPr>
        <a:xfrm flipV="1">
          <a:off x="13512800" y="14568805"/>
          <a:ext cx="8890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122238</xdr:rowOff>
    </xdr:from>
    <xdr:to>
      <xdr:col>24</xdr:col>
      <xdr:colOff>609600</xdr:colOff>
      <xdr:row>85</xdr:row>
      <xdr:rowOff>52388</xdr:rowOff>
    </xdr:to>
    <xdr:sp macro="" textlink="">
      <xdr:nvSpPr>
        <xdr:cNvPr id="273" name="円/楕円 272"/>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94315</xdr:rowOff>
    </xdr:from>
    <xdr:ext cx="762000" cy="259045"/>
    <xdr:sp macro="" textlink="">
      <xdr:nvSpPr>
        <xdr:cNvPr id="274" name="給与水準   （国との比較）該当値テキスト"/>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146368</xdr:rowOff>
    </xdr:from>
    <xdr:to>
      <xdr:col>23</xdr:col>
      <xdr:colOff>457200</xdr:colOff>
      <xdr:row>85</xdr:row>
      <xdr:rowOff>76518</xdr:rowOff>
    </xdr:to>
    <xdr:sp macro="" textlink="">
      <xdr:nvSpPr>
        <xdr:cNvPr id="275" name="円/楕円 274"/>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61295</xdr:rowOff>
    </xdr:from>
    <xdr:ext cx="736600" cy="259045"/>
    <xdr:sp macro="" textlink="">
      <xdr:nvSpPr>
        <xdr:cNvPr id="276" name="テキスト ボックス 275"/>
        <xdr:cNvSpPr txBox="1"/>
      </xdr:nvSpPr>
      <xdr:spPr>
        <a:xfrm>
          <a:off x="15798800" y="1463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86043</xdr:rowOff>
    </xdr:from>
    <xdr:to>
      <xdr:col>22</xdr:col>
      <xdr:colOff>254000</xdr:colOff>
      <xdr:row>85</xdr:row>
      <xdr:rowOff>16193</xdr:rowOff>
    </xdr:to>
    <xdr:sp macro="" textlink="">
      <xdr:nvSpPr>
        <xdr:cNvPr id="277" name="円/楕円 276"/>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970</xdr:rowOff>
    </xdr:from>
    <xdr:ext cx="762000" cy="259045"/>
    <xdr:sp macro="" textlink="">
      <xdr:nvSpPr>
        <xdr:cNvPr id="278" name="テキスト ボックス 277"/>
        <xdr:cNvSpPr txBox="1"/>
      </xdr:nvSpPr>
      <xdr:spPr>
        <a:xfrm>
          <a:off x="149098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116205</xdr:rowOff>
    </xdr:from>
    <xdr:to>
      <xdr:col>21</xdr:col>
      <xdr:colOff>50800</xdr:colOff>
      <xdr:row>85</xdr:row>
      <xdr:rowOff>46355</xdr:rowOff>
    </xdr:to>
    <xdr:sp macro="" textlink="">
      <xdr:nvSpPr>
        <xdr:cNvPr id="279" name="円/楕円 278"/>
        <xdr:cNvSpPr/>
      </xdr:nvSpPr>
      <xdr:spPr>
        <a:xfrm>
          <a:off x="14351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31132</xdr:rowOff>
    </xdr:from>
    <xdr:ext cx="762000" cy="259045"/>
    <xdr:sp macro="" textlink="">
      <xdr:nvSpPr>
        <xdr:cNvPr id="280" name="テキスト ボックス 279"/>
        <xdr:cNvSpPr txBox="1"/>
      </xdr:nvSpPr>
      <xdr:spPr>
        <a:xfrm>
          <a:off x="140208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126682</xdr:rowOff>
    </xdr:from>
    <xdr:to>
      <xdr:col>19</xdr:col>
      <xdr:colOff>533400</xdr:colOff>
      <xdr:row>88</xdr:row>
      <xdr:rowOff>56832</xdr:rowOff>
    </xdr:to>
    <xdr:sp macro="" textlink="">
      <xdr:nvSpPr>
        <xdr:cNvPr id="281" name="円/楕円 280"/>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41609</xdr:rowOff>
    </xdr:from>
    <xdr:ext cx="762000" cy="259045"/>
    <xdr:sp macro="" textlink="">
      <xdr:nvSpPr>
        <xdr:cNvPr id="282" name="テキスト ボックス 281"/>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本市は、本土地域及び飛地・離島地域による新設合併のため、各支所にもある程度の職員配置が必要なこと、また、平成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末に消防組合が解散したことによる消防職員の追加等により、類似団体の平均を上回っている。適正化を図る上で、職員数の大幅な削減を進める必要があり、分野ごとの軽重によってメリハリをつけながら、人口規模に見合った職員数への削減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23041</xdr:rowOff>
    </xdr:from>
    <xdr:to>
      <xdr:col>24</xdr:col>
      <xdr:colOff>558800</xdr:colOff>
      <xdr:row>65</xdr:row>
      <xdr:rowOff>35681</xdr:rowOff>
    </xdr:to>
    <xdr:cxnSp macro="">
      <xdr:nvCxnSpPr>
        <xdr:cNvPr id="319" name="直線コネクタ 318"/>
        <xdr:cNvCxnSpPr/>
      </xdr:nvCxnSpPr>
      <xdr:spPr>
        <a:xfrm flipV="1">
          <a:off x="16179800" y="11167291"/>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20744</xdr:rowOff>
    </xdr:from>
    <xdr:to>
      <xdr:col>23</xdr:col>
      <xdr:colOff>406400</xdr:colOff>
      <xdr:row>65</xdr:row>
      <xdr:rowOff>35681</xdr:rowOff>
    </xdr:to>
    <xdr:cxnSp macro="">
      <xdr:nvCxnSpPr>
        <xdr:cNvPr id="322" name="直線コネクタ 321"/>
        <xdr:cNvCxnSpPr/>
      </xdr:nvCxnSpPr>
      <xdr:spPr>
        <a:xfrm>
          <a:off x="15290800" y="111649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16147</xdr:rowOff>
    </xdr:from>
    <xdr:to>
      <xdr:col>22</xdr:col>
      <xdr:colOff>203200</xdr:colOff>
      <xdr:row>65</xdr:row>
      <xdr:rowOff>20744</xdr:rowOff>
    </xdr:to>
    <xdr:cxnSp macro="">
      <xdr:nvCxnSpPr>
        <xdr:cNvPr id="325" name="直線コネクタ 324"/>
        <xdr:cNvCxnSpPr/>
      </xdr:nvCxnSpPr>
      <xdr:spPr>
        <a:xfrm>
          <a:off x="14401800" y="1116039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16147</xdr:rowOff>
    </xdr:from>
    <xdr:to>
      <xdr:col>21</xdr:col>
      <xdr:colOff>0</xdr:colOff>
      <xdr:row>65</xdr:row>
      <xdr:rowOff>27638</xdr:rowOff>
    </xdr:to>
    <xdr:cxnSp macro="">
      <xdr:nvCxnSpPr>
        <xdr:cNvPr id="328" name="直線コネクタ 327"/>
        <xdr:cNvCxnSpPr/>
      </xdr:nvCxnSpPr>
      <xdr:spPr>
        <a:xfrm flipV="1">
          <a:off x="13512800" y="1116039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143691</xdr:rowOff>
    </xdr:from>
    <xdr:to>
      <xdr:col>24</xdr:col>
      <xdr:colOff>609600</xdr:colOff>
      <xdr:row>65</xdr:row>
      <xdr:rowOff>73841</xdr:rowOff>
    </xdr:to>
    <xdr:sp macro="" textlink="">
      <xdr:nvSpPr>
        <xdr:cNvPr id="338" name="円/楕円 337"/>
        <xdr:cNvSpPr/>
      </xdr:nvSpPr>
      <xdr:spPr>
        <a:xfrm>
          <a:off x="16967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115768</xdr:rowOff>
    </xdr:from>
    <xdr:ext cx="762000" cy="259045"/>
    <xdr:sp macro="" textlink="">
      <xdr:nvSpPr>
        <xdr:cNvPr id="339" name="定員管理の状況該当値テキスト"/>
        <xdr:cNvSpPr txBox="1"/>
      </xdr:nvSpPr>
      <xdr:spPr>
        <a:xfrm>
          <a:off x="17106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156331</xdr:rowOff>
    </xdr:from>
    <xdr:to>
      <xdr:col>23</xdr:col>
      <xdr:colOff>457200</xdr:colOff>
      <xdr:row>65</xdr:row>
      <xdr:rowOff>86481</xdr:rowOff>
    </xdr:to>
    <xdr:sp macro="" textlink="">
      <xdr:nvSpPr>
        <xdr:cNvPr id="340" name="円/楕円 339"/>
        <xdr:cNvSpPr/>
      </xdr:nvSpPr>
      <xdr:spPr>
        <a:xfrm>
          <a:off x="16129000" y="111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71258</xdr:rowOff>
    </xdr:from>
    <xdr:ext cx="736600" cy="259045"/>
    <xdr:sp macro="" textlink="">
      <xdr:nvSpPr>
        <xdr:cNvPr id="341" name="テキスト ボックス 340"/>
        <xdr:cNvSpPr txBox="1"/>
      </xdr:nvSpPr>
      <xdr:spPr>
        <a:xfrm>
          <a:off x="15798800" y="11215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141394</xdr:rowOff>
    </xdr:from>
    <xdr:to>
      <xdr:col>22</xdr:col>
      <xdr:colOff>254000</xdr:colOff>
      <xdr:row>65</xdr:row>
      <xdr:rowOff>71544</xdr:rowOff>
    </xdr:to>
    <xdr:sp macro="" textlink="">
      <xdr:nvSpPr>
        <xdr:cNvPr id="342" name="円/楕円 341"/>
        <xdr:cNvSpPr/>
      </xdr:nvSpPr>
      <xdr:spPr>
        <a:xfrm>
          <a:off x="15240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56321</xdr:rowOff>
    </xdr:from>
    <xdr:ext cx="762000" cy="259045"/>
    <xdr:sp macro="" textlink="">
      <xdr:nvSpPr>
        <xdr:cNvPr id="343" name="テキスト ボックス 342"/>
        <xdr:cNvSpPr txBox="1"/>
      </xdr:nvSpPr>
      <xdr:spPr>
        <a:xfrm>
          <a:off x="14909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136797</xdr:rowOff>
    </xdr:from>
    <xdr:to>
      <xdr:col>21</xdr:col>
      <xdr:colOff>50800</xdr:colOff>
      <xdr:row>65</xdr:row>
      <xdr:rowOff>66947</xdr:rowOff>
    </xdr:to>
    <xdr:sp macro="" textlink="">
      <xdr:nvSpPr>
        <xdr:cNvPr id="344" name="円/楕円 343"/>
        <xdr:cNvSpPr/>
      </xdr:nvSpPr>
      <xdr:spPr>
        <a:xfrm>
          <a:off x="14351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51724</xdr:rowOff>
    </xdr:from>
    <xdr:ext cx="762000" cy="259045"/>
    <xdr:sp macro="" textlink="">
      <xdr:nvSpPr>
        <xdr:cNvPr id="345" name="テキスト ボックス 344"/>
        <xdr:cNvSpPr txBox="1"/>
      </xdr:nvSpPr>
      <xdr:spPr>
        <a:xfrm>
          <a:off x="14020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148288</xdr:rowOff>
    </xdr:from>
    <xdr:to>
      <xdr:col>19</xdr:col>
      <xdr:colOff>533400</xdr:colOff>
      <xdr:row>65</xdr:row>
      <xdr:rowOff>78438</xdr:rowOff>
    </xdr:to>
    <xdr:sp macro="" textlink="">
      <xdr:nvSpPr>
        <xdr:cNvPr id="346" name="円/楕円 345"/>
        <xdr:cNvSpPr/>
      </xdr:nvSpPr>
      <xdr:spPr>
        <a:xfrm>
          <a:off x="13462000" y="111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63215</xdr:rowOff>
    </xdr:from>
    <xdr:ext cx="762000" cy="259045"/>
    <xdr:sp macro="" textlink="">
      <xdr:nvSpPr>
        <xdr:cNvPr id="347" name="テキスト ボックス 346"/>
        <xdr:cNvSpPr txBox="1"/>
      </xdr:nvSpPr>
      <xdr:spPr>
        <a:xfrm>
          <a:off x="13131800" y="1120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小中学校の耐震化や、消防署の改築など、近年の大型事業の実施により類似団体平均を上回っており、今後はゆるやかに増加していく見込みである。今後控えている事業の厳選化・重点化を図りつつ、市債の発行にあたっても当該年度の元金償還金以下に抑制するとともに、将来の負担を検証し極力有利な起債を活用するなど公債費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80328</xdr:rowOff>
    </xdr:from>
    <xdr:to>
      <xdr:col>24</xdr:col>
      <xdr:colOff>558800</xdr:colOff>
      <xdr:row>37</xdr:row>
      <xdr:rowOff>80328</xdr:rowOff>
    </xdr:to>
    <xdr:cxnSp macro="">
      <xdr:nvCxnSpPr>
        <xdr:cNvPr id="381" name="直線コネクタ 380"/>
        <xdr:cNvCxnSpPr/>
      </xdr:nvCxnSpPr>
      <xdr:spPr>
        <a:xfrm>
          <a:off x="16179800" y="642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2"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70273</xdr:rowOff>
    </xdr:from>
    <xdr:to>
      <xdr:col>23</xdr:col>
      <xdr:colOff>406400</xdr:colOff>
      <xdr:row>37</xdr:row>
      <xdr:rowOff>80328</xdr:rowOff>
    </xdr:to>
    <xdr:cxnSp macro="">
      <xdr:nvCxnSpPr>
        <xdr:cNvPr id="384" name="直線コネクタ 383"/>
        <xdr:cNvCxnSpPr/>
      </xdr:nvCxnSpPr>
      <xdr:spPr>
        <a:xfrm>
          <a:off x="15290800" y="64139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86" name="テキスト ボックス 385"/>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58208</xdr:rowOff>
    </xdr:from>
    <xdr:to>
      <xdr:col>22</xdr:col>
      <xdr:colOff>203200</xdr:colOff>
      <xdr:row>37</xdr:row>
      <xdr:rowOff>70273</xdr:rowOff>
    </xdr:to>
    <xdr:cxnSp macro="">
      <xdr:nvCxnSpPr>
        <xdr:cNvPr id="387" name="直線コネクタ 386"/>
        <xdr:cNvCxnSpPr/>
      </xdr:nvCxnSpPr>
      <xdr:spPr>
        <a:xfrm>
          <a:off x="14401800" y="64018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89" name="テキスト ボックス 388"/>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58208</xdr:rowOff>
    </xdr:from>
    <xdr:to>
      <xdr:col>21</xdr:col>
      <xdr:colOff>0</xdr:colOff>
      <xdr:row>37</xdr:row>
      <xdr:rowOff>58208</xdr:rowOff>
    </xdr:to>
    <xdr:cxnSp macro="">
      <xdr:nvCxnSpPr>
        <xdr:cNvPr id="390" name="直線コネクタ 389"/>
        <xdr:cNvCxnSpPr/>
      </xdr:nvCxnSpPr>
      <xdr:spPr>
        <a:xfrm>
          <a:off x="13512800" y="64018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29528</xdr:rowOff>
    </xdr:from>
    <xdr:to>
      <xdr:col>24</xdr:col>
      <xdr:colOff>609600</xdr:colOff>
      <xdr:row>37</xdr:row>
      <xdr:rowOff>131128</xdr:rowOff>
    </xdr:to>
    <xdr:sp macro="" textlink="">
      <xdr:nvSpPr>
        <xdr:cNvPr id="400" name="円/楕円 399"/>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1605</xdr:rowOff>
    </xdr:from>
    <xdr:ext cx="762000" cy="259045"/>
    <xdr:sp macro="" textlink="">
      <xdr:nvSpPr>
        <xdr:cNvPr id="401" name="公債費負担の状況該当値テキスト"/>
        <xdr:cNvSpPr txBox="1"/>
      </xdr:nvSpPr>
      <xdr:spPr>
        <a:xfrm>
          <a:off x="17106900" y="63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29528</xdr:rowOff>
    </xdr:from>
    <xdr:to>
      <xdr:col>23</xdr:col>
      <xdr:colOff>457200</xdr:colOff>
      <xdr:row>37</xdr:row>
      <xdr:rowOff>131128</xdr:rowOff>
    </xdr:to>
    <xdr:sp macro="" textlink="">
      <xdr:nvSpPr>
        <xdr:cNvPr id="402" name="円/楕円 401"/>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115905</xdr:rowOff>
    </xdr:from>
    <xdr:ext cx="736600" cy="259045"/>
    <xdr:sp macro="" textlink="">
      <xdr:nvSpPr>
        <xdr:cNvPr id="403" name="テキスト ボックス 402"/>
        <xdr:cNvSpPr txBox="1"/>
      </xdr:nvSpPr>
      <xdr:spPr>
        <a:xfrm>
          <a:off x="15798800" y="645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19473</xdr:rowOff>
    </xdr:from>
    <xdr:to>
      <xdr:col>22</xdr:col>
      <xdr:colOff>254000</xdr:colOff>
      <xdr:row>37</xdr:row>
      <xdr:rowOff>121073</xdr:rowOff>
    </xdr:to>
    <xdr:sp macro="" textlink="">
      <xdr:nvSpPr>
        <xdr:cNvPr id="404" name="円/楕円 403"/>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105850</xdr:rowOff>
    </xdr:from>
    <xdr:ext cx="762000" cy="259045"/>
    <xdr:sp macro="" textlink="">
      <xdr:nvSpPr>
        <xdr:cNvPr id="405" name="テキスト ボックス 404"/>
        <xdr:cNvSpPr txBox="1"/>
      </xdr:nvSpPr>
      <xdr:spPr>
        <a:xfrm>
          <a:off x="14909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7408</xdr:rowOff>
    </xdr:from>
    <xdr:to>
      <xdr:col>21</xdr:col>
      <xdr:colOff>50800</xdr:colOff>
      <xdr:row>37</xdr:row>
      <xdr:rowOff>109008</xdr:rowOff>
    </xdr:to>
    <xdr:sp macro="" textlink="">
      <xdr:nvSpPr>
        <xdr:cNvPr id="406" name="円/楕円 405"/>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119185</xdr:rowOff>
    </xdr:from>
    <xdr:ext cx="762000" cy="259045"/>
    <xdr:sp macro="" textlink="">
      <xdr:nvSpPr>
        <xdr:cNvPr id="407" name="テキスト ボックス 406"/>
        <xdr:cNvSpPr txBox="1"/>
      </xdr:nvSpPr>
      <xdr:spPr>
        <a:xfrm>
          <a:off x="14020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7408</xdr:rowOff>
    </xdr:from>
    <xdr:to>
      <xdr:col>19</xdr:col>
      <xdr:colOff>533400</xdr:colOff>
      <xdr:row>37</xdr:row>
      <xdr:rowOff>109008</xdr:rowOff>
    </xdr:to>
    <xdr:sp macro="" textlink="">
      <xdr:nvSpPr>
        <xdr:cNvPr id="408" name="円/楕円 407"/>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119185</xdr:rowOff>
    </xdr:from>
    <xdr:ext cx="762000" cy="259045"/>
    <xdr:sp macro="" textlink="">
      <xdr:nvSpPr>
        <xdr:cNvPr id="409" name="テキスト ボックス 408"/>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新規発行地方債の抑制や、職員数の削減に伴う退職手当負担見込額の減、一部事務組合の地方債現在高の減少等の効果により改善してきて</a:t>
          </a:r>
          <a:r>
            <a:rPr kumimoji="1" lang="ja-JP" altLang="en-US" sz="1100">
              <a:solidFill>
                <a:schemeClr val="dk1"/>
              </a:solidFill>
              <a:effectLst/>
              <a:latin typeface="+mn-lt"/>
              <a:ea typeface="+mn-ea"/>
              <a:cs typeface="+mn-cs"/>
            </a:rPr>
            <a:t>いたものの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普通交付税の減による標準財政規模の減により、やや増加している。</a:t>
          </a:r>
          <a:r>
            <a:rPr kumimoji="1" lang="ja-JP" altLang="ja-JP" sz="1100">
              <a:solidFill>
                <a:schemeClr val="dk1"/>
              </a:solidFill>
              <a:effectLst/>
              <a:latin typeface="+mn-lt"/>
              <a:ea typeface="+mn-ea"/>
              <a:cs typeface="+mn-cs"/>
            </a:rPr>
            <a:t>大型事業の実施により今後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傾向の</a:t>
          </a:r>
          <a:r>
            <a:rPr kumimoji="1" lang="ja-JP" altLang="ja-JP" sz="1100">
              <a:solidFill>
                <a:schemeClr val="dk1"/>
              </a:solidFill>
              <a:effectLst/>
              <a:latin typeface="+mn-lt"/>
              <a:ea typeface="+mn-ea"/>
              <a:cs typeface="+mn-cs"/>
            </a:rPr>
            <a:t>見込み</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ため、今後も引き続き公債費の抑制を図り、率の動向を注視しながら財政健全化に努める。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73355</xdr:rowOff>
    </xdr:from>
    <xdr:to>
      <xdr:col>24</xdr:col>
      <xdr:colOff>558800</xdr:colOff>
      <xdr:row>15</xdr:row>
      <xdr:rowOff>76251</xdr:rowOff>
    </xdr:to>
    <xdr:cxnSp macro="">
      <xdr:nvCxnSpPr>
        <xdr:cNvPr id="441" name="直線コネクタ 440"/>
        <xdr:cNvCxnSpPr/>
      </xdr:nvCxnSpPr>
      <xdr:spPr>
        <a:xfrm>
          <a:off x="16179800" y="2645105"/>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2"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73355</xdr:rowOff>
    </xdr:from>
    <xdr:to>
      <xdr:col>23</xdr:col>
      <xdr:colOff>406400</xdr:colOff>
      <xdr:row>15</xdr:row>
      <xdr:rowOff>91453</xdr:rowOff>
    </xdr:to>
    <xdr:cxnSp macro="">
      <xdr:nvCxnSpPr>
        <xdr:cNvPr id="444" name="直線コネクタ 443"/>
        <xdr:cNvCxnSpPr/>
      </xdr:nvCxnSpPr>
      <xdr:spPr>
        <a:xfrm flipV="1">
          <a:off x="15290800" y="264510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6" name="テキスト ボックス 445"/>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91453</xdr:rowOff>
    </xdr:from>
    <xdr:to>
      <xdr:col>22</xdr:col>
      <xdr:colOff>203200</xdr:colOff>
      <xdr:row>15</xdr:row>
      <xdr:rowOff>95072</xdr:rowOff>
    </xdr:to>
    <xdr:cxnSp macro="">
      <xdr:nvCxnSpPr>
        <xdr:cNvPr id="447" name="直線コネクタ 446"/>
        <xdr:cNvCxnSpPr/>
      </xdr:nvCxnSpPr>
      <xdr:spPr>
        <a:xfrm flipV="1">
          <a:off x="14401800" y="266320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9" name="テキスト ボックス 448"/>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95072</xdr:rowOff>
    </xdr:from>
    <xdr:to>
      <xdr:col>21</xdr:col>
      <xdr:colOff>0</xdr:colOff>
      <xdr:row>15</xdr:row>
      <xdr:rowOff>111239</xdr:rowOff>
    </xdr:to>
    <xdr:cxnSp macro="">
      <xdr:nvCxnSpPr>
        <xdr:cNvPr id="450" name="直線コネクタ 449"/>
        <xdr:cNvCxnSpPr/>
      </xdr:nvCxnSpPr>
      <xdr:spPr>
        <a:xfrm flipV="1">
          <a:off x="13512800" y="2666822"/>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2" name="テキスト ボックス 451"/>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4" name="テキスト ボックス 453"/>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25451</xdr:rowOff>
    </xdr:from>
    <xdr:to>
      <xdr:col>24</xdr:col>
      <xdr:colOff>609600</xdr:colOff>
      <xdr:row>15</xdr:row>
      <xdr:rowOff>127051</xdr:rowOff>
    </xdr:to>
    <xdr:sp macro="" textlink="">
      <xdr:nvSpPr>
        <xdr:cNvPr id="460" name="円/楕円 459"/>
        <xdr:cNvSpPr/>
      </xdr:nvSpPr>
      <xdr:spPr>
        <a:xfrm>
          <a:off x="16967200" y="25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168978</xdr:rowOff>
    </xdr:from>
    <xdr:ext cx="762000" cy="259045"/>
    <xdr:sp macro="" textlink="">
      <xdr:nvSpPr>
        <xdr:cNvPr id="461" name="将来負担の状況該当値テキスト"/>
        <xdr:cNvSpPr txBox="1"/>
      </xdr:nvSpPr>
      <xdr:spPr>
        <a:xfrm>
          <a:off x="17106900" y="256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22555</xdr:rowOff>
    </xdr:from>
    <xdr:to>
      <xdr:col>23</xdr:col>
      <xdr:colOff>457200</xdr:colOff>
      <xdr:row>15</xdr:row>
      <xdr:rowOff>124155</xdr:rowOff>
    </xdr:to>
    <xdr:sp macro="" textlink="">
      <xdr:nvSpPr>
        <xdr:cNvPr id="462" name="円/楕円 461"/>
        <xdr:cNvSpPr/>
      </xdr:nvSpPr>
      <xdr:spPr>
        <a:xfrm>
          <a:off x="16129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108932</xdr:rowOff>
    </xdr:from>
    <xdr:ext cx="736600" cy="259045"/>
    <xdr:sp macro="" textlink="">
      <xdr:nvSpPr>
        <xdr:cNvPr id="463" name="テキスト ボックス 462"/>
        <xdr:cNvSpPr txBox="1"/>
      </xdr:nvSpPr>
      <xdr:spPr>
        <a:xfrm>
          <a:off x="15798800" y="2680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40653</xdr:rowOff>
    </xdr:from>
    <xdr:to>
      <xdr:col>22</xdr:col>
      <xdr:colOff>254000</xdr:colOff>
      <xdr:row>15</xdr:row>
      <xdr:rowOff>142253</xdr:rowOff>
    </xdr:to>
    <xdr:sp macro="" textlink="">
      <xdr:nvSpPr>
        <xdr:cNvPr id="464" name="円/楕円 463"/>
        <xdr:cNvSpPr/>
      </xdr:nvSpPr>
      <xdr:spPr>
        <a:xfrm>
          <a:off x="15240000" y="26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127030</xdr:rowOff>
    </xdr:from>
    <xdr:ext cx="762000" cy="259045"/>
    <xdr:sp macro="" textlink="">
      <xdr:nvSpPr>
        <xdr:cNvPr id="465" name="テキスト ボックス 464"/>
        <xdr:cNvSpPr txBox="1"/>
      </xdr:nvSpPr>
      <xdr:spPr>
        <a:xfrm>
          <a:off x="14909800" y="26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44272</xdr:rowOff>
    </xdr:from>
    <xdr:to>
      <xdr:col>21</xdr:col>
      <xdr:colOff>50800</xdr:colOff>
      <xdr:row>15</xdr:row>
      <xdr:rowOff>145872</xdr:rowOff>
    </xdr:to>
    <xdr:sp macro="" textlink="">
      <xdr:nvSpPr>
        <xdr:cNvPr id="466" name="円/楕円 465"/>
        <xdr:cNvSpPr/>
      </xdr:nvSpPr>
      <xdr:spPr>
        <a:xfrm>
          <a:off x="143510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130649</xdr:rowOff>
    </xdr:from>
    <xdr:ext cx="762000" cy="259045"/>
    <xdr:sp macro="" textlink="">
      <xdr:nvSpPr>
        <xdr:cNvPr id="467" name="テキスト ボックス 466"/>
        <xdr:cNvSpPr txBox="1"/>
      </xdr:nvSpPr>
      <xdr:spPr>
        <a:xfrm>
          <a:off x="14020800" y="27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60439</xdr:rowOff>
    </xdr:from>
    <xdr:to>
      <xdr:col>19</xdr:col>
      <xdr:colOff>533400</xdr:colOff>
      <xdr:row>15</xdr:row>
      <xdr:rowOff>162039</xdr:rowOff>
    </xdr:to>
    <xdr:sp macro="" textlink="">
      <xdr:nvSpPr>
        <xdr:cNvPr id="468" name="円/楕円 467"/>
        <xdr:cNvSpPr/>
      </xdr:nvSpPr>
      <xdr:spPr>
        <a:xfrm>
          <a:off x="13462000" y="26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146816</xdr:rowOff>
    </xdr:from>
    <xdr:ext cx="762000" cy="259045"/>
    <xdr:sp macro="" textlink="">
      <xdr:nvSpPr>
        <xdr:cNvPr id="469" name="テキスト ボックス 468"/>
        <xdr:cNvSpPr txBox="1"/>
      </xdr:nvSpPr>
      <xdr:spPr>
        <a:xfrm>
          <a:off x="13131800" y="271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23,593
130.55
21,068,811
20,432,913
516,408
9,415,531
20,108,295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定員適正化計画に基づき職員数の削減に加え、時間外勤務手当の削減、各種委員、嘱託職員数の見直しなど経常的な人件費の抑制</a:t>
          </a:r>
          <a:r>
            <a:rPr kumimoji="1" lang="ja-JP" altLang="en-US" sz="1100">
              <a:solidFill>
                <a:schemeClr val="dk1"/>
              </a:solidFill>
              <a:effectLst/>
              <a:latin typeface="+mn-lt"/>
              <a:ea typeface="+mn-ea"/>
              <a:cs typeface="+mn-cs"/>
            </a:rPr>
            <a:t>を継続的に</a:t>
          </a:r>
          <a:r>
            <a:rPr kumimoji="1" lang="ja-JP" altLang="ja-JP" sz="1100">
              <a:solidFill>
                <a:schemeClr val="dk1"/>
              </a:solidFill>
              <a:effectLst/>
              <a:latin typeface="+mn-lt"/>
              <a:ea typeface="+mn-ea"/>
              <a:cs typeface="+mn-cs"/>
            </a:rPr>
            <a:t>取り組んでき</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、類似団体の</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やや上回っている</a:t>
          </a:r>
          <a:r>
            <a:rPr kumimoji="1" lang="ja-JP" altLang="ja-JP" sz="1100">
              <a:solidFill>
                <a:schemeClr val="dk1"/>
              </a:solidFill>
              <a:effectLst/>
              <a:latin typeface="+mn-lt"/>
              <a:ea typeface="+mn-ea"/>
              <a:cs typeface="+mn-cs"/>
            </a:rPr>
            <a:t>。今後も継続して職員数や各種手当の削減を計画的に目指す。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130810</xdr:rowOff>
    </xdr:to>
    <xdr:cxnSp macro="">
      <xdr:nvCxnSpPr>
        <xdr:cNvPr id="66" name="直線コネクタ 65"/>
        <xdr:cNvCxnSpPr/>
      </xdr:nvCxnSpPr>
      <xdr:spPr>
        <a:xfrm>
          <a:off x="3987800" y="6383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130810</xdr:rowOff>
    </xdr:to>
    <xdr:cxnSp macro="">
      <xdr:nvCxnSpPr>
        <xdr:cNvPr id="69" name="直線コネクタ 68"/>
        <xdr:cNvCxnSpPr/>
      </xdr:nvCxnSpPr>
      <xdr:spPr>
        <a:xfrm flipV="1">
          <a:off x="3098800" y="638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130810</xdr:rowOff>
    </xdr:to>
    <xdr:cxnSp macro="">
      <xdr:nvCxnSpPr>
        <xdr:cNvPr id="72" name="直線コネクタ 71"/>
        <xdr:cNvCxnSpPr/>
      </xdr:nvCxnSpPr>
      <xdr:spPr>
        <a:xfrm>
          <a:off x="2209800" y="640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62230</xdr:rowOff>
    </xdr:to>
    <xdr:cxnSp macro="">
      <xdr:nvCxnSpPr>
        <xdr:cNvPr id="75" name="直線コネクタ 74"/>
        <xdr:cNvCxnSpPr/>
      </xdr:nvCxnSpPr>
      <xdr:spPr>
        <a:xfrm>
          <a:off x="1320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9" name="円/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６年１０月からふるさと納税に対する返礼品の発送を開始したことにより、返礼品の配送業務等の委託料が大幅に増大し、類似団体の平均との差が拡大した。経常的な維持管理経費や職員の定員適正化と照らし合わせながら臨時・パートの雇用など総合的なバランスを維持しつつ、必要最小限の経費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102507</xdr:rowOff>
    </xdr:to>
    <xdr:cxnSp macro="">
      <xdr:nvCxnSpPr>
        <xdr:cNvPr id="129" name="直線コネクタ 128"/>
        <xdr:cNvCxnSpPr/>
      </xdr:nvCxnSpPr>
      <xdr:spPr>
        <a:xfrm flipV="1">
          <a:off x="15671800" y="3006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102507</xdr:rowOff>
    </xdr:to>
    <xdr:cxnSp macro="">
      <xdr:nvCxnSpPr>
        <xdr:cNvPr id="132" name="直線コネクタ 131"/>
        <xdr:cNvCxnSpPr/>
      </xdr:nvCxnSpPr>
      <xdr:spPr>
        <a:xfrm>
          <a:off x="14782800" y="2930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48079</xdr:rowOff>
    </xdr:to>
    <xdr:cxnSp macro="">
      <xdr:nvCxnSpPr>
        <xdr:cNvPr id="135" name="直線コネクタ 134"/>
        <xdr:cNvCxnSpPr/>
      </xdr:nvCxnSpPr>
      <xdr:spPr>
        <a:xfrm flipV="1">
          <a:off x="13893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48079</xdr:rowOff>
    </xdr:to>
    <xdr:cxnSp macro="">
      <xdr:nvCxnSpPr>
        <xdr:cNvPr id="138" name="直線コネクタ 137"/>
        <xdr:cNvCxnSpPr/>
      </xdr:nvCxnSpPr>
      <xdr:spPr>
        <a:xfrm>
          <a:off x="13004800" y="2832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8" name="円/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0" name="円/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2" name="円/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3" name="テキスト ボックス 152"/>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168729</xdr:rowOff>
    </xdr:from>
    <xdr:to>
      <xdr:col>20</xdr:col>
      <xdr:colOff>209550</xdr:colOff>
      <xdr:row>17</xdr:row>
      <xdr:rowOff>98879</xdr:rowOff>
    </xdr:to>
    <xdr:sp macro="" textlink="">
      <xdr:nvSpPr>
        <xdr:cNvPr id="154" name="円/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83656</xdr:rowOff>
    </xdr:from>
    <xdr:ext cx="762000" cy="259045"/>
    <xdr:sp macro="" textlink="">
      <xdr:nvSpPr>
        <xdr:cNvPr id="155" name="テキスト ボックス 154"/>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県内でも生活保護率は高い水準にあるが、</a:t>
          </a:r>
          <a:r>
            <a:rPr kumimoji="1" lang="ja-JP" altLang="en-US" sz="1100">
              <a:solidFill>
                <a:schemeClr val="dk1"/>
              </a:solidFill>
              <a:effectLst/>
              <a:latin typeface="+mn-lt"/>
              <a:ea typeface="+mn-ea"/>
              <a:cs typeface="+mn-cs"/>
            </a:rPr>
            <a:t>継続的に行っている</a:t>
          </a:r>
          <a:r>
            <a:rPr kumimoji="1" lang="ja-JP" altLang="ja-JP" sz="1100">
              <a:solidFill>
                <a:schemeClr val="dk1"/>
              </a:solidFill>
              <a:effectLst/>
              <a:latin typeface="+mn-lt"/>
              <a:ea typeface="+mn-ea"/>
              <a:cs typeface="+mn-cs"/>
            </a:rPr>
            <a:t>生活保護受給者に対しての後発医薬品の使用推進</a:t>
          </a:r>
          <a:r>
            <a:rPr kumimoji="1" lang="ja-JP" altLang="en-US" sz="1100">
              <a:solidFill>
                <a:schemeClr val="dk1"/>
              </a:solidFill>
              <a:effectLst/>
              <a:latin typeface="+mn-lt"/>
              <a:ea typeface="+mn-ea"/>
              <a:cs typeface="+mn-cs"/>
            </a:rPr>
            <a:t>や生活困窮者への就労相談、就労支援などのサポート体制の充実による成果で保護率の低下につながった。今後もより成果を残せる支援と資格審査等の適正化により抑制を図る。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12700</xdr:rowOff>
    </xdr:to>
    <xdr:cxnSp macro="">
      <xdr:nvCxnSpPr>
        <xdr:cNvPr id="192" name="直線コネクタ 191"/>
        <xdr:cNvCxnSpPr/>
      </xdr:nvCxnSpPr>
      <xdr:spPr>
        <a:xfrm flipV="1">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121557</xdr:rowOff>
    </xdr:to>
    <xdr:cxnSp macro="">
      <xdr:nvCxnSpPr>
        <xdr:cNvPr id="195" name="直線コネクタ 194"/>
        <xdr:cNvCxnSpPr/>
      </xdr:nvCxnSpPr>
      <xdr:spPr>
        <a:xfrm flipV="1">
          <a:off x="3098800" y="9613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23585</xdr:rowOff>
    </xdr:from>
    <xdr:to>
      <xdr:col>4</xdr:col>
      <xdr:colOff>346075</xdr:colOff>
      <xdr:row>56</xdr:row>
      <xdr:rowOff>121557</xdr:rowOff>
    </xdr:to>
    <xdr:cxnSp macro="">
      <xdr:nvCxnSpPr>
        <xdr:cNvPr id="198" name="直線コネクタ 197"/>
        <xdr:cNvCxnSpPr/>
      </xdr:nvCxnSpPr>
      <xdr:spPr>
        <a:xfrm>
          <a:off x="2209800" y="9624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23585</xdr:rowOff>
    </xdr:from>
    <xdr:to>
      <xdr:col>3</xdr:col>
      <xdr:colOff>142875</xdr:colOff>
      <xdr:row>56</xdr:row>
      <xdr:rowOff>99785</xdr:rowOff>
    </xdr:to>
    <xdr:cxnSp macro="">
      <xdr:nvCxnSpPr>
        <xdr:cNvPr id="201" name="直線コネクタ 200"/>
        <xdr:cNvCxnSpPr/>
      </xdr:nvCxnSpPr>
      <xdr:spPr>
        <a:xfrm flipV="1">
          <a:off x="1320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1" name="円/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3" name="円/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4" name="テキスト ボックス 21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5" name="円/楕円 214"/>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6" name="テキスト ボックス 21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144235</xdr:rowOff>
    </xdr:from>
    <xdr:to>
      <xdr:col>3</xdr:col>
      <xdr:colOff>193675</xdr:colOff>
      <xdr:row>56</xdr:row>
      <xdr:rowOff>74385</xdr:rowOff>
    </xdr:to>
    <xdr:sp macro="" textlink="">
      <xdr:nvSpPr>
        <xdr:cNvPr id="217" name="円/楕円 216"/>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59162</xdr:rowOff>
    </xdr:from>
    <xdr:ext cx="762000" cy="259045"/>
    <xdr:sp macro="" textlink="">
      <xdr:nvSpPr>
        <xdr:cNvPr id="218" name="テキスト ボックス 217"/>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48985</xdr:rowOff>
    </xdr:from>
    <xdr:to>
      <xdr:col>1</xdr:col>
      <xdr:colOff>676275</xdr:colOff>
      <xdr:row>56</xdr:row>
      <xdr:rowOff>150585</xdr:rowOff>
    </xdr:to>
    <xdr:sp macro="" textlink="">
      <xdr:nvSpPr>
        <xdr:cNvPr id="219" name="円/楕円 218"/>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135362</xdr:rowOff>
    </xdr:from>
    <xdr:ext cx="762000" cy="259045"/>
    <xdr:sp macro="" textlink="">
      <xdr:nvSpPr>
        <xdr:cNvPr id="220" name="テキスト ボックス 219"/>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類似団体平均を下回りほぼ同水準で推移しているが、</a:t>
          </a:r>
          <a:r>
            <a:rPr kumimoji="1" lang="ja-JP" altLang="en-US" sz="1100">
              <a:solidFill>
                <a:schemeClr val="dk1"/>
              </a:solidFill>
              <a:effectLst/>
              <a:latin typeface="+mn-lt"/>
              <a:ea typeface="+mn-ea"/>
              <a:cs typeface="+mn-cs"/>
            </a:rPr>
            <a:t>外来患者数の減少で診療所</a:t>
          </a:r>
          <a:r>
            <a:rPr kumimoji="1" lang="ja-JP" altLang="ja-JP" sz="1100">
              <a:solidFill>
                <a:schemeClr val="dk1"/>
              </a:solidFill>
              <a:effectLst/>
              <a:latin typeface="+mn-lt"/>
              <a:ea typeface="+mn-ea"/>
              <a:cs typeface="+mn-cs"/>
            </a:rPr>
            <a:t>事業や下水道維持管理経費など特別会計への繰出金は増加傾向にある。引き続き料金の適正化や維持管理経費の削減等、経営基盤の安定化を図り、普通会計の負担を減らしていくよう努める。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168910</xdr:rowOff>
    </xdr:from>
    <xdr:to>
      <xdr:col>24</xdr:col>
      <xdr:colOff>31750</xdr:colOff>
      <xdr:row>54</xdr:row>
      <xdr:rowOff>12700</xdr:rowOff>
    </xdr:to>
    <xdr:cxnSp macro="">
      <xdr:nvCxnSpPr>
        <xdr:cNvPr id="253" name="直線コネクタ 252"/>
        <xdr:cNvCxnSpPr/>
      </xdr:nvCxnSpPr>
      <xdr:spPr>
        <a:xfrm>
          <a:off x="15671800" y="925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168910</xdr:rowOff>
    </xdr:from>
    <xdr:to>
      <xdr:col>22</xdr:col>
      <xdr:colOff>565150</xdr:colOff>
      <xdr:row>54</xdr:row>
      <xdr:rowOff>12700</xdr:rowOff>
    </xdr:to>
    <xdr:cxnSp macro="">
      <xdr:nvCxnSpPr>
        <xdr:cNvPr id="256" name="直線コネクタ 255"/>
        <xdr:cNvCxnSpPr/>
      </xdr:nvCxnSpPr>
      <xdr:spPr>
        <a:xfrm flipV="1">
          <a:off x="14782800" y="925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153670</xdr:rowOff>
    </xdr:from>
    <xdr:to>
      <xdr:col>21</xdr:col>
      <xdr:colOff>361950</xdr:colOff>
      <xdr:row>54</xdr:row>
      <xdr:rowOff>12700</xdr:rowOff>
    </xdr:to>
    <xdr:cxnSp macro="">
      <xdr:nvCxnSpPr>
        <xdr:cNvPr id="259" name="直線コネクタ 258"/>
        <xdr:cNvCxnSpPr/>
      </xdr:nvCxnSpPr>
      <xdr:spPr>
        <a:xfrm>
          <a:off x="13893800" y="9240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100330</xdr:rowOff>
    </xdr:from>
    <xdr:to>
      <xdr:col>20</xdr:col>
      <xdr:colOff>158750</xdr:colOff>
      <xdr:row>53</xdr:row>
      <xdr:rowOff>153670</xdr:rowOff>
    </xdr:to>
    <xdr:cxnSp macro="">
      <xdr:nvCxnSpPr>
        <xdr:cNvPr id="262" name="直線コネクタ 261"/>
        <xdr:cNvCxnSpPr/>
      </xdr:nvCxnSpPr>
      <xdr:spPr>
        <a:xfrm>
          <a:off x="13004800" y="9187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2" name="円/楕円 271"/>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73"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118110</xdr:rowOff>
    </xdr:from>
    <xdr:to>
      <xdr:col>22</xdr:col>
      <xdr:colOff>615950</xdr:colOff>
      <xdr:row>54</xdr:row>
      <xdr:rowOff>48260</xdr:rowOff>
    </xdr:to>
    <xdr:sp macro="" textlink="">
      <xdr:nvSpPr>
        <xdr:cNvPr id="274" name="円/楕円 273"/>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58437</xdr:rowOff>
    </xdr:from>
    <xdr:ext cx="736600" cy="259045"/>
    <xdr:sp macro="" textlink="">
      <xdr:nvSpPr>
        <xdr:cNvPr id="275" name="テキスト ボックス 274"/>
        <xdr:cNvSpPr txBox="1"/>
      </xdr:nvSpPr>
      <xdr:spPr>
        <a:xfrm>
          <a:off x="15290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6" name="円/楕円 275"/>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7" name="テキスト ボックス 276"/>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102870</xdr:rowOff>
    </xdr:from>
    <xdr:to>
      <xdr:col>20</xdr:col>
      <xdr:colOff>209550</xdr:colOff>
      <xdr:row>54</xdr:row>
      <xdr:rowOff>33020</xdr:rowOff>
    </xdr:to>
    <xdr:sp macro="" textlink="">
      <xdr:nvSpPr>
        <xdr:cNvPr id="278" name="円/楕円 277"/>
        <xdr:cNvSpPr/>
      </xdr:nvSpPr>
      <xdr:spPr>
        <a:xfrm>
          <a:off x="13843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43197</xdr:rowOff>
    </xdr:from>
    <xdr:ext cx="762000" cy="259045"/>
    <xdr:sp macro="" textlink="">
      <xdr:nvSpPr>
        <xdr:cNvPr id="279" name="テキスト ボックス 278"/>
        <xdr:cNvSpPr txBox="1"/>
      </xdr:nvSpPr>
      <xdr:spPr>
        <a:xfrm>
          <a:off x="13512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49530</xdr:rowOff>
    </xdr:from>
    <xdr:to>
      <xdr:col>19</xdr:col>
      <xdr:colOff>6350</xdr:colOff>
      <xdr:row>53</xdr:row>
      <xdr:rowOff>151130</xdr:rowOff>
    </xdr:to>
    <xdr:sp macro="" textlink="">
      <xdr:nvSpPr>
        <xdr:cNvPr id="280" name="円/楕円 279"/>
        <xdr:cNvSpPr/>
      </xdr:nvSpPr>
      <xdr:spPr>
        <a:xfrm>
          <a:off x="12954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161307</xdr:rowOff>
    </xdr:from>
    <xdr:ext cx="762000" cy="259045"/>
    <xdr:sp macro="" textlink="">
      <xdr:nvSpPr>
        <xdr:cNvPr id="281" name="テキスト ボックス 280"/>
        <xdr:cNvSpPr txBox="1"/>
      </xdr:nvSpPr>
      <xdr:spPr>
        <a:xfrm>
          <a:off x="12623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への負担金が多額であるうえ、平成２７年度から保育所等保護者負担金の見直しを行い、保育所に入所する第２子以降を無料としたことで、保育所に預ける乳幼児が大幅に増加し、補助費が拡大した。このような独自施策の中で、優先度を勘案しながら補助金等の見直しを進めるとともに、適正かつ効果的な補助金の交付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124714</xdr:rowOff>
    </xdr:to>
    <xdr:cxnSp macro="">
      <xdr:nvCxnSpPr>
        <xdr:cNvPr id="311" name="直線コネクタ 310"/>
        <xdr:cNvCxnSpPr/>
      </xdr:nvCxnSpPr>
      <xdr:spPr>
        <a:xfrm>
          <a:off x="15671800" y="64500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106426</xdr:rowOff>
    </xdr:to>
    <xdr:cxnSp macro="">
      <xdr:nvCxnSpPr>
        <xdr:cNvPr id="314" name="直線コネクタ 313"/>
        <xdr:cNvCxnSpPr/>
      </xdr:nvCxnSpPr>
      <xdr:spPr>
        <a:xfrm>
          <a:off x="14782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51562</xdr:rowOff>
    </xdr:to>
    <xdr:cxnSp macro="">
      <xdr:nvCxnSpPr>
        <xdr:cNvPr id="317" name="直線コネクタ 316"/>
        <xdr:cNvCxnSpPr/>
      </xdr:nvCxnSpPr>
      <xdr:spPr>
        <a:xfrm>
          <a:off x="13893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46990</xdr:rowOff>
    </xdr:to>
    <xdr:cxnSp macro="">
      <xdr:nvCxnSpPr>
        <xdr:cNvPr id="320" name="直線コネクタ 319"/>
        <xdr:cNvCxnSpPr/>
      </xdr:nvCxnSpPr>
      <xdr:spPr>
        <a:xfrm flipV="1">
          <a:off x="13004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30" name="円/楕円 329"/>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31"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32" name="円/楕円 331"/>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33" name="テキスト ボックス 332"/>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4" name="円/楕円 333"/>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5" name="テキスト ボックス 334"/>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6" name="円/楕円 335"/>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7" name="テキスト ボックス 336"/>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8" name="円/楕円 337"/>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9" name="テキスト ボックス 338"/>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平成18年度から実施してきた繰上償還の効果により徐々に改善し、</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を前後している</a:t>
          </a:r>
          <a:r>
            <a:rPr lang="ja-JP" altLang="ja-JP" sz="1100" b="0" i="0" baseline="0">
              <a:solidFill>
                <a:schemeClr val="dk1"/>
              </a:solidFill>
              <a:effectLst/>
              <a:latin typeface="+mn-lt"/>
              <a:ea typeface="+mn-ea"/>
              <a:cs typeface="+mn-cs"/>
            </a:rPr>
            <a:t>。今後も引き続き事業の厳選・重点化を図りつつ、市債の発行に当たっても年度間の平準化を図り圧縮に努める。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33655</xdr:rowOff>
    </xdr:from>
    <xdr:to>
      <xdr:col>7</xdr:col>
      <xdr:colOff>15875</xdr:colOff>
      <xdr:row>75</xdr:row>
      <xdr:rowOff>43180</xdr:rowOff>
    </xdr:to>
    <xdr:cxnSp macro="">
      <xdr:nvCxnSpPr>
        <xdr:cNvPr id="371" name="直線コネクタ 370"/>
        <xdr:cNvCxnSpPr/>
      </xdr:nvCxnSpPr>
      <xdr:spPr>
        <a:xfrm>
          <a:off x="3987800" y="128924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18415</xdr:rowOff>
    </xdr:from>
    <xdr:to>
      <xdr:col>5</xdr:col>
      <xdr:colOff>549275</xdr:colOff>
      <xdr:row>75</xdr:row>
      <xdr:rowOff>33655</xdr:rowOff>
    </xdr:to>
    <xdr:cxnSp macro="">
      <xdr:nvCxnSpPr>
        <xdr:cNvPr id="374" name="直線コネクタ 373"/>
        <xdr:cNvCxnSpPr/>
      </xdr:nvCxnSpPr>
      <xdr:spPr>
        <a:xfrm>
          <a:off x="3098800" y="128771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18415</xdr:rowOff>
    </xdr:from>
    <xdr:to>
      <xdr:col>4</xdr:col>
      <xdr:colOff>346075</xdr:colOff>
      <xdr:row>75</xdr:row>
      <xdr:rowOff>35560</xdr:rowOff>
    </xdr:to>
    <xdr:cxnSp macro="">
      <xdr:nvCxnSpPr>
        <xdr:cNvPr id="377" name="直線コネクタ 376"/>
        <xdr:cNvCxnSpPr/>
      </xdr:nvCxnSpPr>
      <xdr:spPr>
        <a:xfrm flipV="1">
          <a:off x="2209800" y="128771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26035</xdr:rowOff>
    </xdr:from>
    <xdr:to>
      <xdr:col>3</xdr:col>
      <xdr:colOff>142875</xdr:colOff>
      <xdr:row>75</xdr:row>
      <xdr:rowOff>35560</xdr:rowOff>
    </xdr:to>
    <xdr:cxnSp macro="">
      <xdr:nvCxnSpPr>
        <xdr:cNvPr id="380" name="直線コネクタ 379"/>
        <xdr:cNvCxnSpPr/>
      </xdr:nvCxnSpPr>
      <xdr:spPr>
        <a:xfrm>
          <a:off x="1320800" y="12884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163830</xdr:rowOff>
    </xdr:from>
    <xdr:to>
      <xdr:col>7</xdr:col>
      <xdr:colOff>66675</xdr:colOff>
      <xdr:row>75</xdr:row>
      <xdr:rowOff>93980</xdr:rowOff>
    </xdr:to>
    <xdr:sp macro="" textlink="">
      <xdr:nvSpPr>
        <xdr:cNvPr id="390" name="円/楕円 389"/>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135907</xdr:rowOff>
    </xdr:from>
    <xdr:ext cx="762000" cy="259045"/>
    <xdr:sp macro="" textlink="">
      <xdr:nvSpPr>
        <xdr:cNvPr id="391" name="公債費該当値テキスト"/>
        <xdr:cNvSpPr txBox="1"/>
      </xdr:nvSpPr>
      <xdr:spPr>
        <a:xfrm>
          <a:off x="4914900" y="128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154305</xdr:rowOff>
    </xdr:from>
    <xdr:to>
      <xdr:col>5</xdr:col>
      <xdr:colOff>600075</xdr:colOff>
      <xdr:row>75</xdr:row>
      <xdr:rowOff>84455</xdr:rowOff>
    </xdr:to>
    <xdr:sp macro="" textlink="">
      <xdr:nvSpPr>
        <xdr:cNvPr id="392" name="円/楕円 391"/>
        <xdr:cNvSpPr/>
      </xdr:nvSpPr>
      <xdr:spPr>
        <a:xfrm>
          <a:off x="3937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69232</xdr:rowOff>
    </xdr:from>
    <xdr:ext cx="736600" cy="259045"/>
    <xdr:sp macro="" textlink="">
      <xdr:nvSpPr>
        <xdr:cNvPr id="393" name="テキスト ボックス 392"/>
        <xdr:cNvSpPr txBox="1"/>
      </xdr:nvSpPr>
      <xdr:spPr>
        <a:xfrm>
          <a:off x="360680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139065</xdr:rowOff>
    </xdr:from>
    <xdr:to>
      <xdr:col>4</xdr:col>
      <xdr:colOff>396875</xdr:colOff>
      <xdr:row>75</xdr:row>
      <xdr:rowOff>69215</xdr:rowOff>
    </xdr:to>
    <xdr:sp macro="" textlink="">
      <xdr:nvSpPr>
        <xdr:cNvPr id="394" name="円/楕円 393"/>
        <xdr:cNvSpPr/>
      </xdr:nvSpPr>
      <xdr:spPr>
        <a:xfrm>
          <a:off x="3048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79392</xdr:rowOff>
    </xdr:from>
    <xdr:ext cx="762000" cy="259045"/>
    <xdr:sp macro="" textlink="">
      <xdr:nvSpPr>
        <xdr:cNvPr id="395" name="テキスト ボックス 394"/>
        <xdr:cNvSpPr txBox="1"/>
      </xdr:nvSpPr>
      <xdr:spPr>
        <a:xfrm>
          <a:off x="2717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156210</xdr:rowOff>
    </xdr:from>
    <xdr:to>
      <xdr:col>3</xdr:col>
      <xdr:colOff>193675</xdr:colOff>
      <xdr:row>75</xdr:row>
      <xdr:rowOff>86360</xdr:rowOff>
    </xdr:to>
    <xdr:sp macro="" textlink="">
      <xdr:nvSpPr>
        <xdr:cNvPr id="396" name="円/楕円 395"/>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97" name="テキスト ボックス 396"/>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146685</xdr:rowOff>
    </xdr:from>
    <xdr:to>
      <xdr:col>1</xdr:col>
      <xdr:colOff>676275</xdr:colOff>
      <xdr:row>75</xdr:row>
      <xdr:rowOff>76835</xdr:rowOff>
    </xdr:to>
    <xdr:sp macro="" textlink="">
      <xdr:nvSpPr>
        <xdr:cNvPr id="398" name="円/楕円 397"/>
        <xdr:cNvSpPr/>
      </xdr:nvSpPr>
      <xdr:spPr>
        <a:xfrm>
          <a:off x="1270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87012</xdr:rowOff>
    </xdr:from>
    <xdr:ext cx="762000" cy="259045"/>
    <xdr:sp macro="" textlink="">
      <xdr:nvSpPr>
        <xdr:cNvPr id="399" name="テキスト ボックス 398"/>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類似団体平均を上回っており、</a:t>
          </a:r>
          <a:r>
            <a:rPr kumimoji="1" lang="ja-JP" altLang="en-US" sz="1100">
              <a:solidFill>
                <a:schemeClr val="dk1"/>
              </a:solidFill>
              <a:effectLst/>
              <a:latin typeface="+mn-lt"/>
              <a:ea typeface="+mn-ea"/>
              <a:cs typeface="+mn-cs"/>
            </a:rPr>
            <a:t>巨額な一部事務組合への負担金や子育て支援に関する独自政策で経費がかかるうえ、診療所</a:t>
          </a:r>
          <a:r>
            <a:rPr kumimoji="1" lang="ja-JP" altLang="ja-JP" sz="1100">
              <a:solidFill>
                <a:schemeClr val="dk1"/>
              </a:solidFill>
              <a:effectLst/>
              <a:latin typeface="+mn-lt"/>
              <a:ea typeface="+mn-ea"/>
              <a:cs typeface="+mn-cs"/>
            </a:rPr>
            <a:t>事業や下水道維持管理経費など特別会計への繰出金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増加傾向にある。</a:t>
          </a:r>
          <a:r>
            <a:rPr kumimoji="1" lang="ja-JP" altLang="en-US" sz="1100">
              <a:solidFill>
                <a:schemeClr val="dk1"/>
              </a:solidFill>
              <a:effectLst/>
              <a:latin typeface="+mn-lt"/>
              <a:ea typeface="+mn-ea"/>
              <a:cs typeface="+mn-cs"/>
            </a:rPr>
            <a:t>住民サービスに大きく影響しない程度に事業の見直し、</a:t>
          </a:r>
          <a:r>
            <a:rPr kumimoji="1" lang="ja-JP" altLang="ja-JP" sz="1100">
              <a:solidFill>
                <a:schemeClr val="dk1"/>
              </a:solidFill>
              <a:effectLst/>
              <a:latin typeface="+mn-lt"/>
              <a:ea typeface="+mn-ea"/>
              <a:cs typeface="+mn-cs"/>
            </a:rPr>
            <a:t>料金の適正化や維持管理経費の削減等、経営基盤の安定化を図り、普通会計の負担を減らしていくよう努める。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85089</xdr:rowOff>
    </xdr:from>
    <xdr:to>
      <xdr:col>24</xdr:col>
      <xdr:colOff>31750</xdr:colOff>
      <xdr:row>78</xdr:row>
      <xdr:rowOff>127000</xdr:rowOff>
    </xdr:to>
    <xdr:cxnSp macro="">
      <xdr:nvCxnSpPr>
        <xdr:cNvPr id="432" name="直線コネクタ 431"/>
        <xdr:cNvCxnSpPr/>
      </xdr:nvCxnSpPr>
      <xdr:spPr>
        <a:xfrm>
          <a:off x="15671800" y="134581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85089</xdr:rowOff>
    </xdr:from>
    <xdr:to>
      <xdr:col>22</xdr:col>
      <xdr:colOff>565150</xdr:colOff>
      <xdr:row>78</xdr:row>
      <xdr:rowOff>100330</xdr:rowOff>
    </xdr:to>
    <xdr:cxnSp macro="">
      <xdr:nvCxnSpPr>
        <xdr:cNvPr id="435" name="直線コネクタ 434"/>
        <xdr:cNvCxnSpPr/>
      </xdr:nvCxnSpPr>
      <xdr:spPr>
        <a:xfrm flipV="1">
          <a:off x="14782800" y="13458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100330</xdr:rowOff>
    </xdr:to>
    <xdr:cxnSp macro="">
      <xdr:nvCxnSpPr>
        <xdr:cNvPr id="438" name="直線コネクタ 437"/>
        <xdr:cNvCxnSpPr/>
      </xdr:nvCxnSpPr>
      <xdr:spPr>
        <a:xfrm>
          <a:off x="13893800" y="13385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146050</xdr:rowOff>
    </xdr:from>
    <xdr:to>
      <xdr:col>20</xdr:col>
      <xdr:colOff>158750</xdr:colOff>
      <xdr:row>78</xdr:row>
      <xdr:rowOff>12700</xdr:rowOff>
    </xdr:to>
    <xdr:cxnSp macro="">
      <xdr:nvCxnSpPr>
        <xdr:cNvPr id="441" name="直線コネクタ 440"/>
        <xdr:cNvCxnSpPr/>
      </xdr:nvCxnSpPr>
      <xdr:spPr>
        <a:xfrm>
          <a:off x="13004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1" name="円/楕円 450"/>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2"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34289</xdr:rowOff>
    </xdr:from>
    <xdr:to>
      <xdr:col>22</xdr:col>
      <xdr:colOff>615950</xdr:colOff>
      <xdr:row>78</xdr:row>
      <xdr:rowOff>135889</xdr:rowOff>
    </xdr:to>
    <xdr:sp macro="" textlink="">
      <xdr:nvSpPr>
        <xdr:cNvPr id="453" name="円/楕円 452"/>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120666</xdr:rowOff>
    </xdr:from>
    <xdr:ext cx="736600" cy="259045"/>
    <xdr:sp macro="" textlink="">
      <xdr:nvSpPr>
        <xdr:cNvPr id="454" name="テキスト ボックス 453"/>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55" name="円/楕円 454"/>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56" name="テキスト ボックス 455"/>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57" name="円/楕円 456"/>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58" name="テキスト ボックス 457"/>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95250</xdr:rowOff>
    </xdr:from>
    <xdr:to>
      <xdr:col>19</xdr:col>
      <xdr:colOff>6350</xdr:colOff>
      <xdr:row>78</xdr:row>
      <xdr:rowOff>25400</xdr:rowOff>
    </xdr:to>
    <xdr:sp macro="" textlink="">
      <xdr:nvSpPr>
        <xdr:cNvPr id="459" name="円/楕円 458"/>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10177</xdr:rowOff>
    </xdr:from>
    <xdr:ext cx="762000" cy="259045"/>
    <xdr:sp macro="" textlink="">
      <xdr:nvSpPr>
        <xdr:cNvPr id="460" name="テキスト ボックス 459"/>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長崎県松浦市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8674</xdr:rowOff>
    </xdr:from>
    <xdr:to>
      <xdr:col>4</xdr:col>
      <xdr:colOff>1117600</xdr:colOff>
      <xdr:row>15</xdr:row>
      <xdr:rowOff>16853</xdr:rowOff>
    </xdr:to>
    <xdr:cxnSp macro="">
      <xdr:nvCxnSpPr>
        <xdr:cNvPr id="50" name="直線コネクタ 49"/>
        <xdr:cNvCxnSpPr/>
      </xdr:nvCxnSpPr>
      <xdr:spPr bwMode="auto">
        <a:xfrm flipV="1">
          <a:off x="5003800" y="2628049"/>
          <a:ext cx="647700" cy="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13170</xdr:rowOff>
    </xdr:from>
    <xdr:to>
      <xdr:col>4</xdr:col>
      <xdr:colOff>469900</xdr:colOff>
      <xdr:row>15</xdr:row>
      <xdr:rowOff>16853</xdr:rowOff>
    </xdr:to>
    <xdr:cxnSp macro="">
      <xdr:nvCxnSpPr>
        <xdr:cNvPr id="53" name="直線コネクタ 52"/>
        <xdr:cNvCxnSpPr/>
      </xdr:nvCxnSpPr>
      <xdr:spPr bwMode="auto">
        <a:xfrm>
          <a:off x="4305300" y="2632545"/>
          <a:ext cx="698500" cy="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13170</xdr:rowOff>
    </xdr:from>
    <xdr:to>
      <xdr:col>3</xdr:col>
      <xdr:colOff>904875</xdr:colOff>
      <xdr:row>15</xdr:row>
      <xdr:rowOff>73215</xdr:rowOff>
    </xdr:to>
    <xdr:cxnSp macro="">
      <xdr:nvCxnSpPr>
        <xdr:cNvPr id="56" name="直線コネクタ 55"/>
        <xdr:cNvCxnSpPr/>
      </xdr:nvCxnSpPr>
      <xdr:spPr bwMode="auto">
        <a:xfrm flipV="1">
          <a:off x="3606800" y="2632545"/>
          <a:ext cx="698500" cy="6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11684</xdr:rowOff>
    </xdr:from>
    <xdr:to>
      <xdr:col>3</xdr:col>
      <xdr:colOff>206375</xdr:colOff>
      <xdr:row>15</xdr:row>
      <xdr:rowOff>73215</xdr:rowOff>
    </xdr:to>
    <xdr:cxnSp macro="">
      <xdr:nvCxnSpPr>
        <xdr:cNvPr id="59" name="直線コネクタ 58"/>
        <xdr:cNvCxnSpPr/>
      </xdr:nvCxnSpPr>
      <xdr:spPr bwMode="auto">
        <a:xfrm>
          <a:off x="2908300" y="2631059"/>
          <a:ext cx="698500" cy="6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129324</xdr:rowOff>
    </xdr:from>
    <xdr:to>
      <xdr:col>5</xdr:col>
      <xdr:colOff>34925</xdr:colOff>
      <xdr:row>15</xdr:row>
      <xdr:rowOff>59474</xdr:rowOff>
    </xdr:to>
    <xdr:sp macro="" textlink="">
      <xdr:nvSpPr>
        <xdr:cNvPr id="69" name="円/楕円 68"/>
        <xdr:cNvSpPr/>
      </xdr:nvSpPr>
      <xdr:spPr bwMode="auto">
        <a:xfrm>
          <a:off x="5600700" y="257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145851</xdr:rowOff>
    </xdr:from>
    <xdr:ext cx="762000" cy="259045"/>
    <xdr:sp macro="" textlink="">
      <xdr:nvSpPr>
        <xdr:cNvPr id="70" name="人口1人当たり決算額の推移該当値テキスト130"/>
        <xdr:cNvSpPr txBox="1"/>
      </xdr:nvSpPr>
      <xdr:spPr>
        <a:xfrm>
          <a:off x="5740400" y="24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133,067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137503</xdr:rowOff>
    </xdr:from>
    <xdr:to>
      <xdr:col>4</xdr:col>
      <xdr:colOff>520700</xdr:colOff>
      <xdr:row>15</xdr:row>
      <xdr:rowOff>67653</xdr:rowOff>
    </xdr:to>
    <xdr:sp macro="" textlink="">
      <xdr:nvSpPr>
        <xdr:cNvPr id="71" name="円/楕円 70"/>
        <xdr:cNvSpPr/>
      </xdr:nvSpPr>
      <xdr:spPr bwMode="auto">
        <a:xfrm>
          <a:off x="4953000" y="258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77830</xdr:rowOff>
    </xdr:from>
    <xdr:ext cx="736600" cy="259045"/>
    <xdr:sp macro="" textlink="">
      <xdr:nvSpPr>
        <xdr:cNvPr id="72" name="テキスト ボックス 71"/>
        <xdr:cNvSpPr txBox="1"/>
      </xdr:nvSpPr>
      <xdr:spPr>
        <a:xfrm>
          <a:off x="4622800" y="235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132,423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133820</xdr:rowOff>
    </xdr:from>
    <xdr:to>
      <xdr:col>3</xdr:col>
      <xdr:colOff>955675</xdr:colOff>
      <xdr:row>15</xdr:row>
      <xdr:rowOff>63970</xdr:rowOff>
    </xdr:to>
    <xdr:sp macro="" textlink="">
      <xdr:nvSpPr>
        <xdr:cNvPr id="73" name="円/楕円 72"/>
        <xdr:cNvSpPr/>
      </xdr:nvSpPr>
      <xdr:spPr bwMode="auto">
        <a:xfrm>
          <a:off x="4254500" y="2581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74147</xdr:rowOff>
    </xdr:from>
    <xdr:ext cx="762000" cy="259045"/>
    <xdr:sp macro="" textlink="">
      <xdr:nvSpPr>
        <xdr:cNvPr id="74" name="テキスト ボックス 73"/>
        <xdr:cNvSpPr txBox="1"/>
      </xdr:nvSpPr>
      <xdr:spPr>
        <a:xfrm>
          <a:off x="3924300" y="235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132,713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22415</xdr:rowOff>
    </xdr:from>
    <xdr:to>
      <xdr:col>3</xdr:col>
      <xdr:colOff>257175</xdr:colOff>
      <xdr:row>15</xdr:row>
      <xdr:rowOff>124015</xdr:rowOff>
    </xdr:to>
    <xdr:sp macro="" textlink="">
      <xdr:nvSpPr>
        <xdr:cNvPr id="75" name="円/楕円 74"/>
        <xdr:cNvSpPr/>
      </xdr:nvSpPr>
      <xdr:spPr bwMode="auto">
        <a:xfrm>
          <a:off x="3556000" y="264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134192</xdr:rowOff>
    </xdr:from>
    <xdr:ext cx="762000" cy="259045"/>
    <xdr:sp macro="" textlink="">
      <xdr:nvSpPr>
        <xdr:cNvPr id="76" name="テキスト ボックス 75"/>
        <xdr:cNvSpPr txBox="1"/>
      </xdr:nvSpPr>
      <xdr:spPr>
        <a:xfrm>
          <a:off x="3225800" y="241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127,985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132334</xdr:rowOff>
    </xdr:from>
    <xdr:to>
      <xdr:col>2</xdr:col>
      <xdr:colOff>692150</xdr:colOff>
      <xdr:row>15</xdr:row>
      <xdr:rowOff>62484</xdr:rowOff>
    </xdr:to>
    <xdr:sp macro="" textlink="">
      <xdr:nvSpPr>
        <xdr:cNvPr id="77" name="円/楕円 76"/>
        <xdr:cNvSpPr/>
      </xdr:nvSpPr>
      <xdr:spPr bwMode="auto">
        <a:xfrm>
          <a:off x="2857500" y="258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72661</xdr:rowOff>
    </xdr:from>
    <xdr:ext cx="762000" cy="259045"/>
    <xdr:sp macro="" textlink="">
      <xdr:nvSpPr>
        <xdr:cNvPr id="78" name="テキスト ボックス 77"/>
        <xdr:cNvSpPr txBox="1"/>
      </xdr:nvSpPr>
      <xdr:spPr>
        <a:xfrm>
          <a:off x="2527300" y="234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276329</xdr:rowOff>
    </xdr:from>
    <xdr:to>
      <xdr:col>4</xdr:col>
      <xdr:colOff>1117600</xdr:colOff>
      <xdr:row>37</xdr:row>
      <xdr:rowOff>290914</xdr:rowOff>
    </xdr:to>
    <xdr:cxnSp macro="">
      <xdr:nvCxnSpPr>
        <xdr:cNvPr id="112" name="直線コネクタ 111"/>
        <xdr:cNvCxnSpPr/>
      </xdr:nvCxnSpPr>
      <xdr:spPr bwMode="auto">
        <a:xfrm>
          <a:off x="5003800" y="7401029"/>
          <a:ext cx="647700" cy="14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276329</xdr:rowOff>
    </xdr:from>
    <xdr:to>
      <xdr:col>4</xdr:col>
      <xdr:colOff>469900</xdr:colOff>
      <xdr:row>37</xdr:row>
      <xdr:rowOff>282211</xdr:rowOff>
    </xdr:to>
    <xdr:cxnSp macro="">
      <xdr:nvCxnSpPr>
        <xdr:cNvPr id="115" name="直線コネクタ 114"/>
        <xdr:cNvCxnSpPr/>
      </xdr:nvCxnSpPr>
      <xdr:spPr bwMode="auto">
        <a:xfrm flipV="1">
          <a:off x="4305300" y="7401029"/>
          <a:ext cx="698500" cy="5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282211</xdr:rowOff>
    </xdr:from>
    <xdr:to>
      <xdr:col>3</xdr:col>
      <xdr:colOff>904875</xdr:colOff>
      <xdr:row>37</xdr:row>
      <xdr:rowOff>290723</xdr:rowOff>
    </xdr:to>
    <xdr:cxnSp macro="">
      <xdr:nvCxnSpPr>
        <xdr:cNvPr id="118" name="直線コネクタ 117"/>
        <xdr:cNvCxnSpPr/>
      </xdr:nvCxnSpPr>
      <xdr:spPr bwMode="auto">
        <a:xfrm flipV="1">
          <a:off x="3606800" y="7406911"/>
          <a:ext cx="698500" cy="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290723</xdr:rowOff>
    </xdr:from>
    <xdr:to>
      <xdr:col>3</xdr:col>
      <xdr:colOff>206375</xdr:colOff>
      <xdr:row>37</xdr:row>
      <xdr:rowOff>295924</xdr:rowOff>
    </xdr:to>
    <xdr:cxnSp macro="">
      <xdr:nvCxnSpPr>
        <xdr:cNvPr id="121" name="直線コネクタ 120"/>
        <xdr:cNvCxnSpPr/>
      </xdr:nvCxnSpPr>
      <xdr:spPr bwMode="auto">
        <a:xfrm flipV="1">
          <a:off x="2908300" y="7415423"/>
          <a:ext cx="6985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240114</xdr:rowOff>
    </xdr:from>
    <xdr:to>
      <xdr:col>5</xdr:col>
      <xdr:colOff>34925</xdr:colOff>
      <xdr:row>37</xdr:row>
      <xdr:rowOff>341714</xdr:rowOff>
    </xdr:to>
    <xdr:sp macro="" textlink="">
      <xdr:nvSpPr>
        <xdr:cNvPr id="131" name="円/楕円 130"/>
        <xdr:cNvSpPr/>
      </xdr:nvSpPr>
      <xdr:spPr bwMode="auto">
        <a:xfrm>
          <a:off x="5600700" y="736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21691</xdr:rowOff>
    </xdr:from>
    <xdr:ext cx="762000" cy="259045"/>
    <xdr:sp macro="" textlink="">
      <xdr:nvSpPr>
        <xdr:cNvPr id="132" name="人口1人当たり決算額の推移該当値テキスト445"/>
        <xdr:cNvSpPr txBox="1"/>
      </xdr:nvSpPr>
      <xdr:spPr>
        <a:xfrm>
          <a:off x="5740400" y="714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36,978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225529</xdr:rowOff>
    </xdr:from>
    <xdr:to>
      <xdr:col>4</xdr:col>
      <xdr:colOff>520700</xdr:colOff>
      <xdr:row>37</xdr:row>
      <xdr:rowOff>327129</xdr:rowOff>
    </xdr:to>
    <xdr:sp macro="" textlink="">
      <xdr:nvSpPr>
        <xdr:cNvPr id="133" name="円/楕円 132"/>
        <xdr:cNvSpPr/>
      </xdr:nvSpPr>
      <xdr:spPr bwMode="auto">
        <a:xfrm>
          <a:off x="4953000" y="7350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165856</xdr:rowOff>
    </xdr:from>
    <xdr:ext cx="736600" cy="259045"/>
    <xdr:sp macro="" textlink="">
      <xdr:nvSpPr>
        <xdr:cNvPr id="134" name="テキスト ボックス 133"/>
        <xdr:cNvSpPr txBox="1"/>
      </xdr:nvSpPr>
      <xdr:spPr>
        <a:xfrm>
          <a:off x="4622800" y="711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40,806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231411</xdr:rowOff>
    </xdr:from>
    <xdr:to>
      <xdr:col>3</xdr:col>
      <xdr:colOff>955675</xdr:colOff>
      <xdr:row>37</xdr:row>
      <xdr:rowOff>333011</xdr:rowOff>
    </xdr:to>
    <xdr:sp macro="" textlink="">
      <xdr:nvSpPr>
        <xdr:cNvPr id="135" name="円/楕円 134"/>
        <xdr:cNvSpPr/>
      </xdr:nvSpPr>
      <xdr:spPr bwMode="auto">
        <a:xfrm>
          <a:off x="4254500" y="735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288</xdr:rowOff>
    </xdr:from>
    <xdr:ext cx="762000" cy="259045"/>
    <xdr:sp macro="" textlink="">
      <xdr:nvSpPr>
        <xdr:cNvPr id="136" name="テキスト ボックス 135"/>
        <xdr:cNvSpPr txBox="1"/>
      </xdr:nvSpPr>
      <xdr:spPr>
        <a:xfrm>
          <a:off x="3924300" y="712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39,262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239923</xdr:rowOff>
    </xdr:from>
    <xdr:to>
      <xdr:col>3</xdr:col>
      <xdr:colOff>257175</xdr:colOff>
      <xdr:row>37</xdr:row>
      <xdr:rowOff>341523</xdr:rowOff>
    </xdr:to>
    <xdr:sp macro="" textlink="">
      <xdr:nvSpPr>
        <xdr:cNvPr id="137" name="円/楕円 136"/>
        <xdr:cNvSpPr/>
      </xdr:nvSpPr>
      <xdr:spPr bwMode="auto">
        <a:xfrm>
          <a:off x="3556000" y="736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8800</xdr:rowOff>
    </xdr:from>
    <xdr:ext cx="762000" cy="259045"/>
    <xdr:sp macro="" textlink="">
      <xdr:nvSpPr>
        <xdr:cNvPr id="138" name="テキスト ボックス 137"/>
        <xdr:cNvSpPr txBox="1"/>
      </xdr:nvSpPr>
      <xdr:spPr>
        <a:xfrm>
          <a:off x="3225800" y="713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245124</xdr:rowOff>
    </xdr:from>
    <xdr:to>
      <xdr:col>2</xdr:col>
      <xdr:colOff>692150</xdr:colOff>
      <xdr:row>38</xdr:row>
      <xdr:rowOff>3824</xdr:rowOff>
    </xdr:to>
    <xdr:sp macro="" textlink="">
      <xdr:nvSpPr>
        <xdr:cNvPr id="139" name="円/楕円 138"/>
        <xdr:cNvSpPr/>
      </xdr:nvSpPr>
      <xdr:spPr bwMode="auto">
        <a:xfrm>
          <a:off x="2857500" y="736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14001</xdr:rowOff>
    </xdr:from>
    <xdr:ext cx="762000" cy="259045"/>
    <xdr:sp macro="" textlink="">
      <xdr:nvSpPr>
        <xdr:cNvPr id="140" name="テキスト ボックス 139"/>
        <xdr:cNvSpPr txBox="1"/>
      </xdr:nvSpPr>
      <xdr:spPr>
        <a:xfrm>
          <a:off x="2527300" y="71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23,593
130.55
21,068,811
20,432,913
516,408
9,415,531
20,108,295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108229</xdr:rowOff>
    </xdr:from>
    <xdr:to>
      <xdr:col>6</xdr:col>
      <xdr:colOff>511175</xdr:colOff>
      <xdr:row>32</xdr:row>
      <xdr:rowOff>113170</xdr:rowOff>
    </xdr:to>
    <xdr:cxnSp macro="">
      <xdr:nvCxnSpPr>
        <xdr:cNvPr id="61" name="直線コネクタ 60"/>
        <xdr:cNvCxnSpPr/>
      </xdr:nvCxnSpPr>
      <xdr:spPr>
        <a:xfrm flipV="1">
          <a:off x="3797300" y="5594629"/>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86601</xdr:rowOff>
    </xdr:from>
    <xdr:to>
      <xdr:col>5</xdr:col>
      <xdr:colOff>358775</xdr:colOff>
      <xdr:row>32</xdr:row>
      <xdr:rowOff>113170</xdr:rowOff>
    </xdr:to>
    <xdr:cxnSp macro="">
      <xdr:nvCxnSpPr>
        <xdr:cNvPr id="64" name="直線コネクタ 63"/>
        <xdr:cNvCxnSpPr/>
      </xdr:nvCxnSpPr>
      <xdr:spPr>
        <a:xfrm>
          <a:off x="2908300" y="5573001"/>
          <a:ext cx="889000" cy="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68402</xdr:rowOff>
    </xdr:from>
    <xdr:to>
      <xdr:col>4</xdr:col>
      <xdr:colOff>155575</xdr:colOff>
      <xdr:row>32</xdr:row>
      <xdr:rowOff>86601</xdr:rowOff>
    </xdr:to>
    <xdr:cxnSp macro="">
      <xdr:nvCxnSpPr>
        <xdr:cNvPr id="67" name="直線コネクタ 66"/>
        <xdr:cNvCxnSpPr/>
      </xdr:nvCxnSpPr>
      <xdr:spPr>
        <a:xfrm>
          <a:off x="2019300" y="5554802"/>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68402</xdr:rowOff>
    </xdr:from>
    <xdr:to>
      <xdr:col>2</xdr:col>
      <xdr:colOff>638175</xdr:colOff>
      <xdr:row>32</xdr:row>
      <xdr:rowOff>69850</xdr:rowOff>
    </xdr:to>
    <xdr:cxnSp macro="">
      <xdr:nvCxnSpPr>
        <xdr:cNvPr id="70" name="直線コネクタ 69"/>
        <xdr:cNvCxnSpPr/>
      </xdr:nvCxnSpPr>
      <xdr:spPr>
        <a:xfrm flipV="1">
          <a:off x="1130300" y="555480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57429</xdr:rowOff>
    </xdr:from>
    <xdr:to>
      <xdr:col>6</xdr:col>
      <xdr:colOff>561975</xdr:colOff>
      <xdr:row>32</xdr:row>
      <xdr:rowOff>159029</xdr:rowOff>
    </xdr:to>
    <xdr:sp macro="" textlink="">
      <xdr:nvSpPr>
        <xdr:cNvPr id="80" name="円/楕円 79"/>
        <xdr:cNvSpPr/>
      </xdr:nvSpPr>
      <xdr:spPr>
        <a:xfrm>
          <a:off x="4584700" y="55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80306</xdr:rowOff>
    </xdr:from>
    <xdr:ext cx="599010" cy="259045"/>
    <xdr:sp macro="" textlink="">
      <xdr:nvSpPr>
        <xdr:cNvPr id="81" name="人件費該当値テキスト"/>
        <xdr:cNvSpPr txBox="1"/>
      </xdr:nvSpPr>
      <xdr:spPr>
        <a:xfrm>
          <a:off x="4686300" y="539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119,478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62370</xdr:rowOff>
    </xdr:from>
    <xdr:to>
      <xdr:col>5</xdr:col>
      <xdr:colOff>409575</xdr:colOff>
      <xdr:row>32</xdr:row>
      <xdr:rowOff>163970</xdr:rowOff>
    </xdr:to>
    <xdr:sp macro="" textlink="">
      <xdr:nvSpPr>
        <xdr:cNvPr id="82" name="円/楕円 81"/>
        <xdr:cNvSpPr/>
      </xdr:nvSpPr>
      <xdr:spPr>
        <a:xfrm>
          <a:off x="3746500" y="5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9047</xdr:rowOff>
    </xdr:from>
    <xdr:ext cx="599010" cy="259045"/>
    <xdr:sp macro="" textlink="">
      <xdr:nvSpPr>
        <xdr:cNvPr id="83" name="テキスト ボックス 82"/>
        <xdr:cNvSpPr txBox="1"/>
      </xdr:nvSpPr>
      <xdr:spPr>
        <a:xfrm>
          <a:off x="3497794" y="532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119,089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35801</xdr:rowOff>
    </xdr:from>
    <xdr:to>
      <xdr:col>4</xdr:col>
      <xdr:colOff>206375</xdr:colOff>
      <xdr:row>32</xdr:row>
      <xdr:rowOff>137401</xdr:rowOff>
    </xdr:to>
    <xdr:sp macro="" textlink="">
      <xdr:nvSpPr>
        <xdr:cNvPr id="84" name="円/楕円 83"/>
        <xdr:cNvSpPr/>
      </xdr:nvSpPr>
      <xdr:spPr>
        <a:xfrm>
          <a:off x="2857500" y="55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153928</xdr:rowOff>
    </xdr:from>
    <xdr:ext cx="599010" cy="259045"/>
    <xdr:sp macro="" textlink="">
      <xdr:nvSpPr>
        <xdr:cNvPr id="85" name="テキスト ボックス 84"/>
        <xdr:cNvSpPr txBox="1"/>
      </xdr:nvSpPr>
      <xdr:spPr>
        <a:xfrm>
          <a:off x="2608794" y="529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121,181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17602</xdr:rowOff>
    </xdr:from>
    <xdr:to>
      <xdr:col>3</xdr:col>
      <xdr:colOff>3175</xdr:colOff>
      <xdr:row>32</xdr:row>
      <xdr:rowOff>119202</xdr:rowOff>
    </xdr:to>
    <xdr:sp macro="" textlink="">
      <xdr:nvSpPr>
        <xdr:cNvPr id="86" name="円/楕円 85"/>
        <xdr:cNvSpPr/>
      </xdr:nvSpPr>
      <xdr:spPr>
        <a:xfrm>
          <a:off x="1968500" y="55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135729</xdr:rowOff>
    </xdr:from>
    <xdr:ext cx="599010" cy="259045"/>
    <xdr:sp macro="" textlink="">
      <xdr:nvSpPr>
        <xdr:cNvPr id="87" name="テキスト ボックス 86"/>
        <xdr:cNvSpPr txBox="1"/>
      </xdr:nvSpPr>
      <xdr:spPr>
        <a:xfrm>
          <a:off x="1719794" y="527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122,614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19050</xdr:rowOff>
    </xdr:from>
    <xdr:to>
      <xdr:col>1</xdr:col>
      <xdr:colOff>485775</xdr:colOff>
      <xdr:row>32</xdr:row>
      <xdr:rowOff>120650</xdr:rowOff>
    </xdr:to>
    <xdr:sp macro="" textlink="">
      <xdr:nvSpPr>
        <xdr:cNvPr id="88" name="円/楕円 87"/>
        <xdr:cNvSpPr/>
      </xdr:nvSpPr>
      <xdr:spPr>
        <a:xfrm>
          <a:off x="1079500" y="5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137177</xdr:rowOff>
    </xdr:from>
    <xdr:ext cx="599010" cy="259045"/>
    <xdr:sp macro="" textlink="">
      <xdr:nvSpPr>
        <xdr:cNvPr id="89" name="テキスト ボックス 88"/>
        <xdr:cNvSpPr txBox="1"/>
      </xdr:nvSpPr>
      <xdr:spPr>
        <a:xfrm>
          <a:off x="830794" y="528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77724</xdr:rowOff>
    </xdr:from>
    <xdr:to>
      <xdr:col>6</xdr:col>
      <xdr:colOff>511175</xdr:colOff>
      <xdr:row>54</xdr:row>
      <xdr:rowOff>24867</xdr:rowOff>
    </xdr:to>
    <xdr:cxnSp macro="">
      <xdr:nvCxnSpPr>
        <xdr:cNvPr id="119" name="直線コネクタ 118"/>
        <xdr:cNvCxnSpPr/>
      </xdr:nvCxnSpPr>
      <xdr:spPr>
        <a:xfrm flipV="1">
          <a:off x="3797300" y="9164574"/>
          <a:ext cx="838200" cy="1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24867</xdr:rowOff>
    </xdr:from>
    <xdr:to>
      <xdr:col>5</xdr:col>
      <xdr:colOff>358775</xdr:colOff>
      <xdr:row>54</xdr:row>
      <xdr:rowOff>97028</xdr:rowOff>
    </xdr:to>
    <xdr:cxnSp macro="">
      <xdr:nvCxnSpPr>
        <xdr:cNvPr id="122" name="直線コネクタ 121"/>
        <xdr:cNvCxnSpPr/>
      </xdr:nvCxnSpPr>
      <xdr:spPr>
        <a:xfrm flipV="1">
          <a:off x="2908300" y="9283167"/>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97028</xdr:rowOff>
    </xdr:from>
    <xdr:to>
      <xdr:col>4</xdr:col>
      <xdr:colOff>155575</xdr:colOff>
      <xdr:row>54</xdr:row>
      <xdr:rowOff>169240</xdr:rowOff>
    </xdr:to>
    <xdr:cxnSp macro="">
      <xdr:nvCxnSpPr>
        <xdr:cNvPr id="125" name="直線コネクタ 124"/>
        <xdr:cNvCxnSpPr/>
      </xdr:nvCxnSpPr>
      <xdr:spPr>
        <a:xfrm flipV="1">
          <a:off x="2019300" y="9355328"/>
          <a:ext cx="889000" cy="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169240</xdr:rowOff>
    </xdr:from>
    <xdr:to>
      <xdr:col>2</xdr:col>
      <xdr:colOff>638175</xdr:colOff>
      <xdr:row>55</xdr:row>
      <xdr:rowOff>40957</xdr:rowOff>
    </xdr:to>
    <xdr:cxnSp macro="">
      <xdr:nvCxnSpPr>
        <xdr:cNvPr id="128" name="直線コネクタ 127"/>
        <xdr:cNvCxnSpPr/>
      </xdr:nvCxnSpPr>
      <xdr:spPr>
        <a:xfrm flipV="1">
          <a:off x="1130300" y="9427540"/>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26924</xdr:rowOff>
    </xdr:from>
    <xdr:to>
      <xdr:col>6</xdr:col>
      <xdr:colOff>561975</xdr:colOff>
      <xdr:row>53</xdr:row>
      <xdr:rowOff>128524</xdr:rowOff>
    </xdr:to>
    <xdr:sp macro="" textlink="">
      <xdr:nvSpPr>
        <xdr:cNvPr id="138" name="円/楕円 137"/>
        <xdr:cNvSpPr/>
      </xdr:nvSpPr>
      <xdr:spPr>
        <a:xfrm>
          <a:off x="4584700" y="91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49801</xdr:rowOff>
    </xdr:from>
    <xdr:ext cx="599010" cy="259045"/>
    <xdr:sp macro="" textlink="">
      <xdr:nvSpPr>
        <xdr:cNvPr id="139" name="物件費該当値テキスト"/>
        <xdr:cNvSpPr txBox="1"/>
      </xdr:nvSpPr>
      <xdr:spPr>
        <a:xfrm>
          <a:off x="4686300" y="896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108,380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145517</xdr:rowOff>
    </xdr:from>
    <xdr:to>
      <xdr:col>5</xdr:col>
      <xdr:colOff>409575</xdr:colOff>
      <xdr:row>54</xdr:row>
      <xdr:rowOff>75667</xdr:rowOff>
    </xdr:to>
    <xdr:sp macro="" textlink="">
      <xdr:nvSpPr>
        <xdr:cNvPr id="140" name="円/楕円 139"/>
        <xdr:cNvSpPr/>
      </xdr:nvSpPr>
      <xdr:spPr>
        <a:xfrm>
          <a:off x="3746500" y="92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92194</xdr:rowOff>
    </xdr:from>
    <xdr:ext cx="534377" cy="259045"/>
    <xdr:sp macro="" textlink="">
      <xdr:nvSpPr>
        <xdr:cNvPr id="141" name="テキスト ボックス 140"/>
        <xdr:cNvSpPr txBox="1"/>
      </xdr:nvSpPr>
      <xdr:spPr>
        <a:xfrm>
          <a:off x="3530111" y="90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46228</xdr:rowOff>
    </xdr:from>
    <xdr:to>
      <xdr:col>4</xdr:col>
      <xdr:colOff>206375</xdr:colOff>
      <xdr:row>54</xdr:row>
      <xdr:rowOff>147828</xdr:rowOff>
    </xdr:to>
    <xdr:sp macro="" textlink="">
      <xdr:nvSpPr>
        <xdr:cNvPr id="142" name="円/楕円 141"/>
        <xdr:cNvSpPr/>
      </xdr:nvSpPr>
      <xdr:spPr>
        <a:xfrm>
          <a:off x="2857500" y="93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164355</xdr:rowOff>
    </xdr:from>
    <xdr:ext cx="534377" cy="259045"/>
    <xdr:sp macro="" textlink="">
      <xdr:nvSpPr>
        <xdr:cNvPr id="143" name="テキスト ボックス 142"/>
        <xdr:cNvSpPr txBox="1"/>
      </xdr:nvSpPr>
      <xdr:spPr>
        <a:xfrm>
          <a:off x="2641111" y="90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118440</xdr:rowOff>
    </xdr:from>
    <xdr:to>
      <xdr:col>3</xdr:col>
      <xdr:colOff>3175</xdr:colOff>
      <xdr:row>55</xdr:row>
      <xdr:rowOff>48590</xdr:rowOff>
    </xdr:to>
    <xdr:sp macro="" textlink="">
      <xdr:nvSpPr>
        <xdr:cNvPr id="144" name="円/楕円 143"/>
        <xdr:cNvSpPr/>
      </xdr:nvSpPr>
      <xdr:spPr>
        <a:xfrm>
          <a:off x="1968500" y="93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65117</xdr:rowOff>
    </xdr:from>
    <xdr:ext cx="534377" cy="259045"/>
    <xdr:sp macro="" textlink="">
      <xdr:nvSpPr>
        <xdr:cNvPr id="145" name="テキスト ボックス 144"/>
        <xdr:cNvSpPr txBox="1"/>
      </xdr:nvSpPr>
      <xdr:spPr>
        <a:xfrm>
          <a:off x="1752111" y="91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161607</xdr:rowOff>
    </xdr:from>
    <xdr:to>
      <xdr:col>1</xdr:col>
      <xdr:colOff>485775</xdr:colOff>
      <xdr:row>55</xdr:row>
      <xdr:rowOff>91757</xdr:rowOff>
    </xdr:to>
    <xdr:sp macro="" textlink="">
      <xdr:nvSpPr>
        <xdr:cNvPr id="146" name="円/楕円 145"/>
        <xdr:cNvSpPr/>
      </xdr:nvSpPr>
      <xdr:spPr>
        <a:xfrm>
          <a:off x="1079500" y="94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108284</xdr:rowOff>
    </xdr:from>
    <xdr:ext cx="534377" cy="259045"/>
    <xdr:sp macro="" textlink="">
      <xdr:nvSpPr>
        <xdr:cNvPr id="147" name="テキスト ボックス 146"/>
        <xdr:cNvSpPr txBox="1"/>
      </xdr:nvSpPr>
      <xdr:spPr>
        <a:xfrm>
          <a:off x="863111" y="91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37385</xdr:rowOff>
    </xdr:from>
    <xdr:to>
      <xdr:col>6</xdr:col>
      <xdr:colOff>511175</xdr:colOff>
      <xdr:row>79</xdr:row>
      <xdr:rowOff>68900</xdr:rowOff>
    </xdr:to>
    <xdr:cxnSp macro="">
      <xdr:nvCxnSpPr>
        <xdr:cNvPr id="178" name="直線コネクタ 177"/>
        <xdr:cNvCxnSpPr/>
      </xdr:nvCxnSpPr>
      <xdr:spPr>
        <a:xfrm>
          <a:off x="3797300" y="13581935"/>
          <a:ext cx="8382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31703</xdr:rowOff>
    </xdr:from>
    <xdr:to>
      <xdr:col>5</xdr:col>
      <xdr:colOff>358775</xdr:colOff>
      <xdr:row>79</xdr:row>
      <xdr:rowOff>37385</xdr:rowOff>
    </xdr:to>
    <xdr:cxnSp macro="">
      <xdr:nvCxnSpPr>
        <xdr:cNvPr id="181" name="直線コネクタ 180"/>
        <xdr:cNvCxnSpPr/>
      </xdr:nvCxnSpPr>
      <xdr:spPr>
        <a:xfrm>
          <a:off x="2908300" y="13576253"/>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31703</xdr:rowOff>
    </xdr:from>
    <xdr:to>
      <xdr:col>4</xdr:col>
      <xdr:colOff>155575</xdr:colOff>
      <xdr:row>79</xdr:row>
      <xdr:rowOff>49109</xdr:rowOff>
    </xdr:to>
    <xdr:cxnSp macro="">
      <xdr:nvCxnSpPr>
        <xdr:cNvPr id="184" name="直線コネクタ 183"/>
        <xdr:cNvCxnSpPr/>
      </xdr:nvCxnSpPr>
      <xdr:spPr>
        <a:xfrm flipV="1">
          <a:off x="2019300" y="13576253"/>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44569</xdr:rowOff>
    </xdr:from>
    <xdr:to>
      <xdr:col>2</xdr:col>
      <xdr:colOff>638175</xdr:colOff>
      <xdr:row>79</xdr:row>
      <xdr:rowOff>49109</xdr:rowOff>
    </xdr:to>
    <xdr:cxnSp macro="">
      <xdr:nvCxnSpPr>
        <xdr:cNvPr id="187" name="直線コネクタ 186"/>
        <xdr:cNvCxnSpPr/>
      </xdr:nvCxnSpPr>
      <xdr:spPr>
        <a:xfrm>
          <a:off x="1130300" y="13589119"/>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18100</xdr:rowOff>
    </xdr:from>
    <xdr:to>
      <xdr:col>6</xdr:col>
      <xdr:colOff>561975</xdr:colOff>
      <xdr:row>79</xdr:row>
      <xdr:rowOff>119700</xdr:rowOff>
    </xdr:to>
    <xdr:sp macro="" textlink="">
      <xdr:nvSpPr>
        <xdr:cNvPr id="197" name="円/楕円 196"/>
        <xdr:cNvSpPr/>
      </xdr:nvSpPr>
      <xdr:spPr>
        <a:xfrm>
          <a:off x="4584700" y="135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104477</xdr:rowOff>
    </xdr:from>
    <xdr:ext cx="378565" cy="259045"/>
    <xdr:sp macro="" textlink="">
      <xdr:nvSpPr>
        <xdr:cNvPr id="198" name="維持補修費該当値テキスト"/>
        <xdr:cNvSpPr txBox="1"/>
      </xdr:nvSpPr>
      <xdr:spPr>
        <a:xfrm>
          <a:off x="4686300" y="13477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158035</xdr:rowOff>
    </xdr:from>
    <xdr:to>
      <xdr:col>5</xdr:col>
      <xdr:colOff>409575</xdr:colOff>
      <xdr:row>79</xdr:row>
      <xdr:rowOff>88185</xdr:rowOff>
    </xdr:to>
    <xdr:sp macro="" textlink="">
      <xdr:nvSpPr>
        <xdr:cNvPr id="199" name="円/楕円 198"/>
        <xdr:cNvSpPr/>
      </xdr:nvSpPr>
      <xdr:spPr>
        <a:xfrm>
          <a:off x="3746500" y="135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79312</xdr:rowOff>
    </xdr:from>
    <xdr:ext cx="469744" cy="259045"/>
    <xdr:sp macro="" textlink="">
      <xdr:nvSpPr>
        <xdr:cNvPr id="200" name="テキスト ボックス 199"/>
        <xdr:cNvSpPr txBox="1"/>
      </xdr:nvSpPr>
      <xdr:spPr>
        <a:xfrm>
          <a:off x="3562427" y="1362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152353</xdr:rowOff>
    </xdr:from>
    <xdr:to>
      <xdr:col>4</xdr:col>
      <xdr:colOff>206375</xdr:colOff>
      <xdr:row>79</xdr:row>
      <xdr:rowOff>82503</xdr:rowOff>
    </xdr:to>
    <xdr:sp macro="" textlink="">
      <xdr:nvSpPr>
        <xdr:cNvPr id="201" name="円/楕円 200"/>
        <xdr:cNvSpPr/>
      </xdr:nvSpPr>
      <xdr:spPr>
        <a:xfrm>
          <a:off x="2857500" y="135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73630</xdr:rowOff>
    </xdr:from>
    <xdr:ext cx="469744" cy="259045"/>
    <xdr:sp macro="" textlink="">
      <xdr:nvSpPr>
        <xdr:cNvPr id="202" name="テキスト ボックス 201"/>
        <xdr:cNvSpPr txBox="1"/>
      </xdr:nvSpPr>
      <xdr:spPr>
        <a:xfrm>
          <a:off x="2673427" y="1361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169759</xdr:rowOff>
    </xdr:from>
    <xdr:to>
      <xdr:col>3</xdr:col>
      <xdr:colOff>3175</xdr:colOff>
      <xdr:row>79</xdr:row>
      <xdr:rowOff>99909</xdr:rowOff>
    </xdr:to>
    <xdr:sp macro="" textlink="">
      <xdr:nvSpPr>
        <xdr:cNvPr id="203" name="円/楕円 202"/>
        <xdr:cNvSpPr/>
      </xdr:nvSpPr>
      <xdr:spPr>
        <a:xfrm>
          <a:off x="1968500" y="135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91036</xdr:rowOff>
    </xdr:from>
    <xdr:ext cx="469744" cy="259045"/>
    <xdr:sp macro="" textlink="">
      <xdr:nvSpPr>
        <xdr:cNvPr id="204" name="テキスト ボックス 203"/>
        <xdr:cNvSpPr txBox="1"/>
      </xdr:nvSpPr>
      <xdr:spPr>
        <a:xfrm>
          <a:off x="1784427" y="1363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165219</xdr:rowOff>
    </xdr:from>
    <xdr:to>
      <xdr:col>1</xdr:col>
      <xdr:colOff>485775</xdr:colOff>
      <xdr:row>79</xdr:row>
      <xdr:rowOff>95369</xdr:rowOff>
    </xdr:to>
    <xdr:sp macro="" textlink="">
      <xdr:nvSpPr>
        <xdr:cNvPr id="205" name="円/楕円 204"/>
        <xdr:cNvSpPr/>
      </xdr:nvSpPr>
      <xdr:spPr>
        <a:xfrm>
          <a:off x="1079500" y="135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86496</xdr:rowOff>
    </xdr:from>
    <xdr:ext cx="469744" cy="259045"/>
    <xdr:sp macro="" textlink="">
      <xdr:nvSpPr>
        <xdr:cNvPr id="206" name="テキスト ボックス 205"/>
        <xdr:cNvSpPr txBox="1"/>
      </xdr:nvSpPr>
      <xdr:spPr>
        <a:xfrm>
          <a:off x="895427" y="1363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161061</xdr:rowOff>
    </xdr:from>
    <xdr:to>
      <xdr:col>6</xdr:col>
      <xdr:colOff>511175</xdr:colOff>
      <xdr:row>93</xdr:row>
      <xdr:rowOff>69672</xdr:rowOff>
    </xdr:to>
    <xdr:cxnSp macro="">
      <xdr:nvCxnSpPr>
        <xdr:cNvPr id="236" name="直線コネクタ 235"/>
        <xdr:cNvCxnSpPr/>
      </xdr:nvCxnSpPr>
      <xdr:spPr>
        <a:xfrm flipV="1">
          <a:off x="3797300" y="15934461"/>
          <a:ext cx="8382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69672</xdr:rowOff>
    </xdr:from>
    <xdr:to>
      <xdr:col>5</xdr:col>
      <xdr:colOff>358775</xdr:colOff>
      <xdr:row>94</xdr:row>
      <xdr:rowOff>41263</xdr:rowOff>
    </xdr:to>
    <xdr:cxnSp macro="">
      <xdr:nvCxnSpPr>
        <xdr:cNvPr id="239" name="直線コネクタ 238"/>
        <xdr:cNvCxnSpPr/>
      </xdr:nvCxnSpPr>
      <xdr:spPr>
        <a:xfrm flipV="1">
          <a:off x="2908300" y="16014522"/>
          <a:ext cx="889000" cy="1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41263</xdr:rowOff>
    </xdr:from>
    <xdr:to>
      <xdr:col>4</xdr:col>
      <xdr:colOff>155575</xdr:colOff>
      <xdr:row>94</xdr:row>
      <xdr:rowOff>160516</xdr:rowOff>
    </xdr:to>
    <xdr:cxnSp macro="">
      <xdr:nvCxnSpPr>
        <xdr:cNvPr id="242" name="直線コネクタ 241"/>
        <xdr:cNvCxnSpPr/>
      </xdr:nvCxnSpPr>
      <xdr:spPr>
        <a:xfrm flipV="1">
          <a:off x="2019300" y="16157563"/>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146444</xdr:rowOff>
    </xdr:from>
    <xdr:to>
      <xdr:col>2</xdr:col>
      <xdr:colOff>638175</xdr:colOff>
      <xdr:row>94</xdr:row>
      <xdr:rowOff>160516</xdr:rowOff>
    </xdr:to>
    <xdr:cxnSp macro="">
      <xdr:nvCxnSpPr>
        <xdr:cNvPr id="245" name="直線コネクタ 244"/>
        <xdr:cNvCxnSpPr/>
      </xdr:nvCxnSpPr>
      <xdr:spPr>
        <a:xfrm>
          <a:off x="1130300" y="16262744"/>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110261</xdr:rowOff>
    </xdr:from>
    <xdr:to>
      <xdr:col>6</xdr:col>
      <xdr:colOff>561975</xdr:colOff>
      <xdr:row>93</xdr:row>
      <xdr:rowOff>40411</xdr:rowOff>
    </xdr:to>
    <xdr:sp macro="" textlink="">
      <xdr:nvSpPr>
        <xdr:cNvPr id="255" name="円/楕円 254"/>
        <xdr:cNvSpPr/>
      </xdr:nvSpPr>
      <xdr:spPr>
        <a:xfrm>
          <a:off x="4584700" y="158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133138</xdr:rowOff>
    </xdr:from>
    <xdr:ext cx="599010" cy="259045"/>
    <xdr:sp macro="" textlink="">
      <xdr:nvSpPr>
        <xdr:cNvPr id="256" name="扶助費該当値テキスト"/>
        <xdr:cNvSpPr txBox="1"/>
      </xdr:nvSpPr>
      <xdr:spPr>
        <a:xfrm>
          <a:off x="4686300" y="1573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145,318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18872</xdr:rowOff>
    </xdr:from>
    <xdr:to>
      <xdr:col>5</xdr:col>
      <xdr:colOff>409575</xdr:colOff>
      <xdr:row>93</xdr:row>
      <xdr:rowOff>120472</xdr:rowOff>
    </xdr:to>
    <xdr:sp macro="" textlink="">
      <xdr:nvSpPr>
        <xdr:cNvPr id="257" name="円/楕円 256"/>
        <xdr:cNvSpPr/>
      </xdr:nvSpPr>
      <xdr:spPr>
        <a:xfrm>
          <a:off x="3746500" y="159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136999</xdr:rowOff>
    </xdr:from>
    <xdr:ext cx="599010" cy="259045"/>
    <xdr:sp macro="" textlink="">
      <xdr:nvSpPr>
        <xdr:cNvPr id="258" name="テキスト ボックス 257"/>
        <xdr:cNvSpPr txBox="1"/>
      </xdr:nvSpPr>
      <xdr:spPr>
        <a:xfrm>
          <a:off x="3497794" y="1573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139,014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161913</xdr:rowOff>
    </xdr:from>
    <xdr:to>
      <xdr:col>4</xdr:col>
      <xdr:colOff>206375</xdr:colOff>
      <xdr:row>94</xdr:row>
      <xdr:rowOff>92063</xdr:rowOff>
    </xdr:to>
    <xdr:sp macro="" textlink="">
      <xdr:nvSpPr>
        <xdr:cNvPr id="259" name="円/楕円 258"/>
        <xdr:cNvSpPr/>
      </xdr:nvSpPr>
      <xdr:spPr>
        <a:xfrm>
          <a:off x="2857500" y="161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108590</xdr:rowOff>
    </xdr:from>
    <xdr:ext cx="599010" cy="259045"/>
    <xdr:sp macro="" textlink="">
      <xdr:nvSpPr>
        <xdr:cNvPr id="260" name="テキスト ボックス 259"/>
        <xdr:cNvSpPr txBox="1"/>
      </xdr:nvSpPr>
      <xdr:spPr>
        <a:xfrm>
          <a:off x="2608794" y="1588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109716</xdr:rowOff>
    </xdr:from>
    <xdr:to>
      <xdr:col>3</xdr:col>
      <xdr:colOff>3175</xdr:colOff>
      <xdr:row>95</xdr:row>
      <xdr:rowOff>39866</xdr:rowOff>
    </xdr:to>
    <xdr:sp macro="" textlink="">
      <xdr:nvSpPr>
        <xdr:cNvPr id="261" name="円/楕円 260"/>
        <xdr:cNvSpPr/>
      </xdr:nvSpPr>
      <xdr:spPr>
        <a:xfrm>
          <a:off x="1968500" y="162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56393</xdr:rowOff>
    </xdr:from>
    <xdr:ext cx="599010" cy="259045"/>
    <xdr:sp macro="" textlink="">
      <xdr:nvSpPr>
        <xdr:cNvPr id="262" name="テキスト ボックス 261"/>
        <xdr:cNvSpPr txBox="1"/>
      </xdr:nvSpPr>
      <xdr:spPr>
        <a:xfrm>
          <a:off x="1719794" y="1600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118,361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95644</xdr:rowOff>
    </xdr:from>
    <xdr:to>
      <xdr:col>1</xdr:col>
      <xdr:colOff>485775</xdr:colOff>
      <xdr:row>95</xdr:row>
      <xdr:rowOff>25794</xdr:rowOff>
    </xdr:to>
    <xdr:sp macro="" textlink="">
      <xdr:nvSpPr>
        <xdr:cNvPr id="263" name="円/楕円 262"/>
        <xdr:cNvSpPr/>
      </xdr:nvSpPr>
      <xdr:spPr>
        <a:xfrm>
          <a:off x="1079500" y="162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42321</xdr:rowOff>
    </xdr:from>
    <xdr:ext cx="599010" cy="259045"/>
    <xdr:sp macro="" textlink="">
      <xdr:nvSpPr>
        <xdr:cNvPr id="264" name="テキスト ボックス 263"/>
        <xdr:cNvSpPr txBox="1"/>
      </xdr:nvSpPr>
      <xdr:spPr>
        <a:xfrm>
          <a:off x="830794" y="1598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96847</xdr:rowOff>
    </xdr:from>
    <xdr:to>
      <xdr:col>15</xdr:col>
      <xdr:colOff>180975</xdr:colOff>
      <xdr:row>33</xdr:row>
      <xdr:rowOff>127384</xdr:rowOff>
    </xdr:to>
    <xdr:cxnSp macro="">
      <xdr:nvCxnSpPr>
        <xdr:cNvPr id="297" name="直線コネクタ 296"/>
        <xdr:cNvCxnSpPr/>
      </xdr:nvCxnSpPr>
      <xdr:spPr>
        <a:xfrm flipV="1">
          <a:off x="9639300" y="5754697"/>
          <a:ext cx="838200" cy="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127384</xdr:rowOff>
    </xdr:from>
    <xdr:to>
      <xdr:col>14</xdr:col>
      <xdr:colOff>28575</xdr:colOff>
      <xdr:row>34</xdr:row>
      <xdr:rowOff>64243</xdr:rowOff>
    </xdr:to>
    <xdr:cxnSp macro="">
      <xdr:nvCxnSpPr>
        <xdr:cNvPr id="300" name="直線コネクタ 299"/>
        <xdr:cNvCxnSpPr/>
      </xdr:nvCxnSpPr>
      <xdr:spPr>
        <a:xfrm flipV="1">
          <a:off x="8750300" y="5785234"/>
          <a:ext cx="889000" cy="10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64243</xdr:rowOff>
    </xdr:from>
    <xdr:to>
      <xdr:col>12</xdr:col>
      <xdr:colOff>511175</xdr:colOff>
      <xdr:row>34</xdr:row>
      <xdr:rowOff>64700</xdr:rowOff>
    </xdr:to>
    <xdr:cxnSp macro="">
      <xdr:nvCxnSpPr>
        <xdr:cNvPr id="303" name="直線コネクタ 302"/>
        <xdr:cNvCxnSpPr/>
      </xdr:nvCxnSpPr>
      <xdr:spPr>
        <a:xfrm flipV="1">
          <a:off x="7861300" y="5893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64700</xdr:rowOff>
    </xdr:from>
    <xdr:to>
      <xdr:col>11</xdr:col>
      <xdr:colOff>307975</xdr:colOff>
      <xdr:row>35</xdr:row>
      <xdr:rowOff>29401</xdr:rowOff>
    </xdr:to>
    <xdr:cxnSp macro="">
      <xdr:nvCxnSpPr>
        <xdr:cNvPr id="306" name="直線コネクタ 305"/>
        <xdr:cNvCxnSpPr/>
      </xdr:nvCxnSpPr>
      <xdr:spPr>
        <a:xfrm flipV="1">
          <a:off x="6972300" y="5894000"/>
          <a:ext cx="889000" cy="1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46047</xdr:rowOff>
    </xdr:from>
    <xdr:to>
      <xdr:col>15</xdr:col>
      <xdr:colOff>231775</xdr:colOff>
      <xdr:row>33</xdr:row>
      <xdr:rowOff>147647</xdr:rowOff>
    </xdr:to>
    <xdr:sp macro="" textlink="">
      <xdr:nvSpPr>
        <xdr:cNvPr id="316" name="円/楕円 315"/>
        <xdr:cNvSpPr/>
      </xdr:nvSpPr>
      <xdr:spPr>
        <a:xfrm>
          <a:off x="10426700" y="57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68924</xdr:rowOff>
    </xdr:from>
    <xdr:ext cx="599010" cy="259045"/>
    <xdr:sp macro="" textlink="">
      <xdr:nvSpPr>
        <xdr:cNvPr id="317" name="補助費等該当値テキスト"/>
        <xdr:cNvSpPr txBox="1"/>
      </xdr:nvSpPr>
      <xdr:spPr>
        <a:xfrm>
          <a:off x="10528300" y="555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112,499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76584</xdr:rowOff>
    </xdr:from>
    <xdr:to>
      <xdr:col>14</xdr:col>
      <xdr:colOff>79375</xdr:colOff>
      <xdr:row>34</xdr:row>
      <xdr:rowOff>6734</xdr:rowOff>
    </xdr:to>
    <xdr:sp macro="" textlink="">
      <xdr:nvSpPr>
        <xdr:cNvPr id="318" name="円/楕円 317"/>
        <xdr:cNvSpPr/>
      </xdr:nvSpPr>
      <xdr:spPr>
        <a:xfrm>
          <a:off x="9588500" y="57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23261</xdr:rowOff>
    </xdr:from>
    <xdr:ext cx="599010" cy="259045"/>
    <xdr:sp macro="" textlink="">
      <xdr:nvSpPr>
        <xdr:cNvPr id="319" name="テキスト ボックス 318"/>
        <xdr:cNvSpPr txBox="1"/>
      </xdr:nvSpPr>
      <xdr:spPr>
        <a:xfrm>
          <a:off x="9339794" y="550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13443</xdr:rowOff>
    </xdr:from>
    <xdr:to>
      <xdr:col>12</xdr:col>
      <xdr:colOff>561975</xdr:colOff>
      <xdr:row>34</xdr:row>
      <xdr:rowOff>115043</xdr:rowOff>
    </xdr:to>
    <xdr:sp macro="" textlink="">
      <xdr:nvSpPr>
        <xdr:cNvPr id="320" name="円/楕円 319"/>
        <xdr:cNvSpPr/>
      </xdr:nvSpPr>
      <xdr:spPr>
        <a:xfrm>
          <a:off x="8699500" y="58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131570</xdr:rowOff>
    </xdr:from>
    <xdr:ext cx="534377" cy="259045"/>
    <xdr:sp macro="" textlink="">
      <xdr:nvSpPr>
        <xdr:cNvPr id="321" name="テキスト ボックス 320"/>
        <xdr:cNvSpPr txBox="1"/>
      </xdr:nvSpPr>
      <xdr:spPr>
        <a:xfrm>
          <a:off x="8483111" y="56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97,922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13900</xdr:rowOff>
    </xdr:from>
    <xdr:to>
      <xdr:col>11</xdr:col>
      <xdr:colOff>358775</xdr:colOff>
      <xdr:row>34</xdr:row>
      <xdr:rowOff>115500</xdr:rowOff>
    </xdr:to>
    <xdr:sp macro="" textlink="">
      <xdr:nvSpPr>
        <xdr:cNvPr id="322" name="円/楕円 321"/>
        <xdr:cNvSpPr/>
      </xdr:nvSpPr>
      <xdr:spPr>
        <a:xfrm>
          <a:off x="7810500" y="58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132027</xdr:rowOff>
    </xdr:from>
    <xdr:ext cx="534377" cy="259045"/>
    <xdr:sp macro="" textlink="">
      <xdr:nvSpPr>
        <xdr:cNvPr id="323" name="テキスト ボックス 322"/>
        <xdr:cNvSpPr txBox="1"/>
      </xdr:nvSpPr>
      <xdr:spPr>
        <a:xfrm>
          <a:off x="7594111" y="56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150051</xdr:rowOff>
    </xdr:from>
    <xdr:to>
      <xdr:col>10</xdr:col>
      <xdr:colOff>155575</xdr:colOff>
      <xdr:row>35</xdr:row>
      <xdr:rowOff>80201</xdr:rowOff>
    </xdr:to>
    <xdr:sp macro="" textlink="">
      <xdr:nvSpPr>
        <xdr:cNvPr id="324" name="円/楕円 323"/>
        <xdr:cNvSpPr/>
      </xdr:nvSpPr>
      <xdr:spPr>
        <a:xfrm>
          <a:off x="6921500" y="59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96728</xdr:rowOff>
    </xdr:from>
    <xdr:ext cx="534377" cy="259045"/>
    <xdr:sp macro="" textlink="">
      <xdr:nvSpPr>
        <xdr:cNvPr id="325" name="テキスト ボックス 324"/>
        <xdr:cNvSpPr txBox="1"/>
      </xdr:nvSpPr>
      <xdr:spPr>
        <a:xfrm>
          <a:off x="6705111" y="5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101442</xdr:rowOff>
    </xdr:from>
    <xdr:to>
      <xdr:col>15</xdr:col>
      <xdr:colOff>180975</xdr:colOff>
      <xdr:row>55</xdr:row>
      <xdr:rowOff>12905</xdr:rowOff>
    </xdr:to>
    <xdr:cxnSp macro="">
      <xdr:nvCxnSpPr>
        <xdr:cNvPr id="352" name="直線コネクタ 351"/>
        <xdr:cNvCxnSpPr/>
      </xdr:nvCxnSpPr>
      <xdr:spPr>
        <a:xfrm>
          <a:off x="9639300" y="9359742"/>
          <a:ext cx="838200" cy="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101442</xdr:rowOff>
    </xdr:from>
    <xdr:to>
      <xdr:col>14</xdr:col>
      <xdr:colOff>28575</xdr:colOff>
      <xdr:row>56</xdr:row>
      <xdr:rowOff>17659</xdr:rowOff>
    </xdr:to>
    <xdr:cxnSp macro="">
      <xdr:nvCxnSpPr>
        <xdr:cNvPr id="355" name="直線コネクタ 354"/>
        <xdr:cNvCxnSpPr/>
      </xdr:nvCxnSpPr>
      <xdr:spPr>
        <a:xfrm flipV="1">
          <a:off x="8750300" y="9359742"/>
          <a:ext cx="889000" cy="25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17659</xdr:rowOff>
    </xdr:from>
    <xdr:to>
      <xdr:col>12</xdr:col>
      <xdr:colOff>511175</xdr:colOff>
      <xdr:row>56</xdr:row>
      <xdr:rowOff>89486</xdr:rowOff>
    </xdr:to>
    <xdr:cxnSp macro="">
      <xdr:nvCxnSpPr>
        <xdr:cNvPr id="358" name="直線コネクタ 357"/>
        <xdr:cNvCxnSpPr/>
      </xdr:nvCxnSpPr>
      <xdr:spPr>
        <a:xfrm flipV="1">
          <a:off x="7861300" y="9618859"/>
          <a:ext cx="889000" cy="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89486</xdr:rowOff>
    </xdr:from>
    <xdr:to>
      <xdr:col>11</xdr:col>
      <xdr:colOff>307975</xdr:colOff>
      <xdr:row>57</xdr:row>
      <xdr:rowOff>38782</xdr:rowOff>
    </xdr:to>
    <xdr:cxnSp macro="">
      <xdr:nvCxnSpPr>
        <xdr:cNvPr id="361" name="直線コネクタ 360"/>
        <xdr:cNvCxnSpPr/>
      </xdr:nvCxnSpPr>
      <xdr:spPr>
        <a:xfrm flipV="1">
          <a:off x="6972300" y="9690686"/>
          <a:ext cx="889000" cy="1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133555</xdr:rowOff>
    </xdr:from>
    <xdr:to>
      <xdr:col>15</xdr:col>
      <xdr:colOff>231775</xdr:colOff>
      <xdr:row>55</xdr:row>
      <xdr:rowOff>63705</xdr:rowOff>
    </xdr:to>
    <xdr:sp macro="" textlink="">
      <xdr:nvSpPr>
        <xdr:cNvPr id="371" name="円/楕円 370"/>
        <xdr:cNvSpPr/>
      </xdr:nvSpPr>
      <xdr:spPr>
        <a:xfrm>
          <a:off x="10426700" y="93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156432</xdr:rowOff>
    </xdr:from>
    <xdr:ext cx="599010" cy="259045"/>
    <xdr:sp macro="" textlink="">
      <xdr:nvSpPr>
        <xdr:cNvPr id="372" name="普通建設事業費該当値テキスト"/>
        <xdr:cNvSpPr txBox="1"/>
      </xdr:nvSpPr>
      <xdr:spPr>
        <a:xfrm>
          <a:off x="10528300" y="924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50642</xdr:rowOff>
    </xdr:from>
    <xdr:to>
      <xdr:col>14</xdr:col>
      <xdr:colOff>79375</xdr:colOff>
      <xdr:row>54</xdr:row>
      <xdr:rowOff>152242</xdr:rowOff>
    </xdr:to>
    <xdr:sp macro="" textlink="">
      <xdr:nvSpPr>
        <xdr:cNvPr id="373" name="円/楕円 372"/>
        <xdr:cNvSpPr/>
      </xdr:nvSpPr>
      <xdr:spPr>
        <a:xfrm>
          <a:off x="9588500" y="93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168769</xdr:rowOff>
    </xdr:from>
    <xdr:ext cx="599010" cy="259045"/>
    <xdr:sp macro="" textlink="">
      <xdr:nvSpPr>
        <xdr:cNvPr id="374" name="テキスト ボックス 373"/>
        <xdr:cNvSpPr txBox="1"/>
      </xdr:nvSpPr>
      <xdr:spPr>
        <a:xfrm>
          <a:off x="9339794" y="908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158,368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138309</xdr:rowOff>
    </xdr:from>
    <xdr:to>
      <xdr:col>12</xdr:col>
      <xdr:colOff>561975</xdr:colOff>
      <xdr:row>56</xdr:row>
      <xdr:rowOff>68459</xdr:rowOff>
    </xdr:to>
    <xdr:sp macro="" textlink="">
      <xdr:nvSpPr>
        <xdr:cNvPr id="375" name="円/楕円 374"/>
        <xdr:cNvSpPr/>
      </xdr:nvSpPr>
      <xdr:spPr>
        <a:xfrm>
          <a:off x="8699500" y="95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59586</xdr:rowOff>
    </xdr:from>
    <xdr:ext cx="599010" cy="259045"/>
    <xdr:sp macro="" textlink="">
      <xdr:nvSpPr>
        <xdr:cNvPr id="376" name="テキスト ボックス 375"/>
        <xdr:cNvSpPr txBox="1"/>
      </xdr:nvSpPr>
      <xdr:spPr>
        <a:xfrm>
          <a:off x="8450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38686</xdr:rowOff>
    </xdr:from>
    <xdr:to>
      <xdr:col>11</xdr:col>
      <xdr:colOff>358775</xdr:colOff>
      <xdr:row>56</xdr:row>
      <xdr:rowOff>140286</xdr:rowOff>
    </xdr:to>
    <xdr:sp macro="" textlink="">
      <xdr:nvSpPr>
        <xdr:cNvPr id="377" name="円/楕円 376"/>
        <xdr:cNvSpPr/>
      </xdr:nvSpPr>
      <xdr:spPr>
        <a:xfrm>
          <a:off x="7810500" y="96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131413</xdr:rowOff>
    </xdr:from>
    <xdr:ext cx="534377" cy="259045"/>
    <xdr:sp macro="" textlink="">
      <xdr:nvSpPr>
        <xdr:cNvPr id="378" name="テキスト ボックス 377"/>
        <xdr:cNvSpPr txBox="1"/>
      </xdr:nvSpPr>
      <xdr:spPr>
        <a:xfrm>
          <a:off x="7594111" y="97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159432</xdr:rowOff>
    </xdr:from>
    <xdr:to>
      <xdr:col>10</xdr:col>
      <xdr:colOff>155575</xdr:colOff>
      <xdr:row>57</xdr:row>
      <xdr:rowOff>89582</xdr:rowOff>
    </xdr:to>
    <xdr:sp macro="" textlink="">
      <xdr:nvSpPr>
        <xdr:cNvPr id="379" name="円/楕円 378"/>
        <xdr:cNvSpPr/>
      </xdr:nvSpPr>
      <xdr:spPr>
        <a:xfrm>
          <a:off x="6921500" y="97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80709</xdr:rowOff>
    </xdr:from>
    <xdr:ext cx="534377" cy="259045"/>
    <xdr:sp macro="" textlink="">
      <xdr:nvSpPr>
        <xdr:cNvPr id="380" name="テキスト ボックス 379"/>
        <xdr:cNvSpPr txBox="1"/>
      </xdr:nvSpPr>
      <xdr:spPr>
        <a:xfrm>
          <a:off x="6705111" y="985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21011</xdr:rowOff>
    </xdr:from>
    <xdr:to>
      <xdr:col>15</xdr:col>
      <xdr:colOff>180975</xdr:colOff>
      <xdr:row>77</xdr:row>
      <xdr:rowOff>3553</xdr:rowOff>
    </xdr:to>
    <xdr:cxnSp macro="">
      <xdr:nvCxnSpPr>
        <xdr:cNvPr id="409" name="直線コネクタ 408"/>
        <xdr:cNvCxnSpPr/>
      </xdr:nvCxnSpPr>
      <xdr:spPr>
        <a:xfrm>
          <a:off x="9639300" y="13051211"/>
          <a:ext cx="838200" cy="15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124048</xdr:rowOff>
    </xdr:from>
    <xdr:to>
      <xdr:col>14</xdr:col>
      <xdr:colOff>28575</xdr:colOff>
      <xdr:row>76</xdr:row>
      <xdr:rowOff>21011</xdr:rowOff>
    </xdr:to>
    <xdr:cxnSp macro="">
      <xdr:nvCxnSpPr>
        <xdr:cNvPr id="412" name="直線コネクタ 411"/>
        <xdr:cNvCxnSpPr/>
      </xdr:nvCxnSpPr>
      <xdr:spPr>
        <a:xfrm>
          <a:off x="8750300" y="12982798"/>
          <a:ext cx="889000" cy="6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124203</xdr:rowOff>
    </xdr:from>
    <xdr:to>
      <xdr:col>15</xdr:col>
      <xdr:colOff>231775</xdr:colOff>
      <xdr:row>77</xdr:row>
      <xdr:rowOff>54353</xdr:rowOff>
    </xdr:to>
    <xdr:sp macro="" textlink="">
      <xdr:nvSpPr>
        <xdr:cNvPr id="422" name="円/楕円 421"/>
        <xdr:cNvSpPr/>
      </xdr:nvSpPr>
      <xdr:spPr>
        <a:xfrm>
          <a:off x="10426700" y="1315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147080</xdr:rowOff>
    </xdr:from>
    <xdr:ext cx="534377" cy="259045"/>
    <xdr:sp macro="" textlink="">
      <xdr:nvSpPr>
        <xdr:cNvPr id="423" name="普通建設事業費 （ うち新規整備　）該当値テキスト"/>
        <xdr:cNvSpPr txBox="1"/>
      </xdr:nvSpPr>
      <xdr:spPr>
        <a:xfrm>
          <a:off x="10528300" y="1300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50,367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141661</xdr:rowOff>
    </xdr:from>
    <xdr:to>
      <xdr:col>14</xdr:col>
      <xdr:colOff>79375</xdr:colOff>
      <xdr:row>76</xdr:row>
      <xdr:rowOff>71811</xdr:rowOff>
    </xdr:to>
    <xdr:sp macro="" textlink="">
      <xdr:nvSpPr>
        <xdr:cNvPr id="424" name="円/楕円 423"/>
        <xdr:cNvSpPr/>
      </xdr:nvSpPr>
      <xdr:spPr>
        <a:xfrm>
          <a:off x="9588500" y="13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88338</xdr:rowOff>
    </xdr:from>
    <xdr:ext cx="534377" cy="259045"/>
    <xdr:sp macro="" textlink="">
      <xdr:nvSpPr>
        <xdr:cNvPr id="425" name="テキスト ボックス 424"/>
        <xdr:cNvSpPr txBox="1"/>
      </xdr:nvSpPr>
      <xdr:spPr>
        <a:xfrm>
          <a:off x="9372111" y="127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73248</xdr:rowOff>
    </xdr:from>
    <xdr:to>
      <xdr:col>12</xdr:col>
      <xdr:colOff>561975</xdr:colOff>
      <xdr:row>76</xdr:row>
      <xdr:rowOff>3398</xdr:rowOff>
    </xdr:to>
    <xdr:sp macro="" textlink="">
      <xdr:nvSpPr>
        <xdr:cNvPr id="426" name="円/楕円 425"/>
        <xdr:cNvSpPr/>
      </xdr:nvSpPr>
      <xdr:spPr>
        <a:xfrm>
          <a:off x="8699500" y="129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19925</xdr:rowOff>
    </xdr:from>
    <xdr:ext cx="534377" cy="259045"/>
    <xdr:sp macro="" textlink="">
      <xdr:nvSpPr>
        <xdr:cNvPr id="427" name="テキスト ボックス 426"/>
        <xdr:cNvSpPr txBox="1"/>
      </xdr:nvSpPr>
      <xdr:spPr>
        <a:xfrm>
          <a:off x="8483111" y="1270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109959</xdr:rowOff>
    </xdr:from>
    <xdr:to>
      <xdr:col>15</xdr:col>
      <xdr:colOff>180975</xdr:colOff>
      <xdr:row>95</xdr:row>
      <xdr:rowOff>161457</xdr:rowOff>
    </xdr:to>
    <xdr:cxnSp macro="">
      <xdr:nvCxnSpPr>
        <xdr:cNvPr id="452" name="直線コネクタ 451"/>
        <xdr:cNvCxnSpPr/>
      </xdr:nvCxnSpPr>
      <xdr:spPr>
        <a:xfrm>
          <a:off x="9639300" y="16397709"/>
          <a:ext cx="838200" cy="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109959</xdr:rowOff>
    </xdr:from>
    <xdr:to>
      <xdr:col>14</xdr:col>
      <xdr:colOff>28575</xdr:colOff>
      <xdr:row>97</xdr:row>
      <xdr:rowOff>156719</xdr:rowOff>
    </xdr:to>
    <xdr:cxnSp macro="">
      <xdr:nvCxnSpPr>
        <xdr:cNvPr id="455" name="直線コネクタ 454"/>
        <xdr:cNvCxnSpPr/>
      </xdr:nvCxnSpPr>
      <xdr:spPr>
        <a:xfrm flipV="1">
          <a:off x="8750300" y="16397709"/>
          <a:ext cx="889000" cy="38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110657</xdr:rowOff>
    </xdr:from>
    <xdr:to>
      <xdr:col>15</xdr:col>
      <xdr:colOff>231775</xdr:colOff>
      <xdr:row>96</xdr:row>
      <xdr:rowOff>40807</xdr:rowOff>
    </xdr:to>
    <xdr:sp macro="" textlink="">
      <xdr:nvSpPr>
        <xdr:cNvPr id="465" name="円/楕円 464"/>
        <xdr:cNvSpPr/>
      </xdr:nvSpPr>
      <xdr:spPr>
        <a:xfrm>
          <a:off x="10426700" y="163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133534</xdr:rowOff>
    </xdr:from>
    <xdr:ext cx="534377" cy="259045"/>
    <xdr:sp macro="" textlink="">
      <xdr:nvSpPr>
        <xdr:cNvPr id="466" name="普通建設事業費 （ うち更新整備　）該当値テキスト"/>
        <xdr:cNvSpPr txBox="1"/>
      </xdr:nvSpPr>
      <xdr:spPr>
        <a:xfrm>
          <a:off x="10528300" y="162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66,193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59159</xdr:rowOff>
    </xdr:from>
    <xdr:to>
      <xdr:col>14</xdr:col>
      <xdr:colOff>79375</xdr:colOff>
      <xdr:row>95</xdr:row>
      <xdr:rowOff>160759</xdr:rowOff>
    </xdr:to>
    <xdr:sp macro="" textlink="">
      <xdr:nvSpPr>
        <xdr:cNvPr id="467" name="円/楕円 466"/>
        <xdr:cNvSpPr/>
      </xdr:nvSpPr>
      <xdr:spPr>
        <a:xfrm>
          <a:off x="9588500" y="1634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5836</xdr:rowOff>
    </xdr:from>
    <xdr:ext cx="534377" cy="259045"/>
    <xdr:sp macro="" textlink="">
      <xdr:nvSpPr>
        <xdr:cNvPr id="468" name="テキスト ボックス 467"/>
        <xdr:cNvSpPr txBox="1"/>
      </xdr:nvSpPr>
      <xdr:spPr>
        <a:xfrm>
          <a:off x="9372111" y="1612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105919</xdr:rowOff>
    </xdr:from>
    <xdr:to>
      <xdr:col>12</xdr:col>
      <xdr:colOff>561975</xdr:colOff>
      <xdr:row>98</xdr:row>
      <xdr:rowOff>36069</xdr:rowOff>
    </xdr:to>
    <xdr:sp macro="" textlink="">
      <xdr:nvSpPr>
        <xdr:cNvPr id="469" name="円/楕円 468"/>
        <xdr:cNvSpPr/>
      </xdr:nvSpPr>
      <xdr:spPr>
        <a:xfrm>
          <a:off x="8699500" y="167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27196</xdr:rowOff>
    </xdr:from>
    <xdr:ext cx="469744" cy="259045"/>
    <xdr:sp macro="" textlink="">
      <xdr:nvSpPr>
        <xdr:cNvPr id="470" name="テキスト ボックス 469"/>
        <xdr:cNvSpPr txBox="1"/>
      </xdr:nvSpPr>
      <xdr:spPr>
        <a:xfrm>
          <a:off x="8515427" y="1682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69131</xdr:rowOff>
    </xdr:from>
    <xdr:to>
      <xdr:col>23</xdr:col>
      <xdr:colOff>517525</xdr:colOff>
      <xdr:row>37</xdr:row>
      <xdr:rowOff>146672</xdr:rowOff>
    </xdr:to>
    <xdr:cxnSp macro="">
      <xdr:nvCxnSpPr>
        <xdr:cNvPr id="497" name="直線コネクタ 496"/>
        <xdr:cNvCxnSpPr/>
      </xdr:nvCxnSpPr>
      <xdr:spPr>
        <a:xfrm>
          <a:off x="15481300" y="6412781"/>
          <a:ext cx="8382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5397</xdr:rowOff>
    </xdr:from>
    <xdr:to>
      <xdr:col>22</xdr:col>
      <xdr:colOff>365125</xdr:colOff>
      <xdr:row>37</xdr:row>
      <xdr:rowOff>69131</xdr:rowOff>
    </xdr:to>
    <xdr:cxnSp macro="">
      <xdr:nvCxnSpPr>
        <xdr:cNvPr id="500" name="直線コネクタ 499"/>
        <xdr:cNvCxnSpPr/>
      </xdr:nvCxnSpPr>
      <xdr:spPr>
        <a:xfrm>
          <a:off x="14592300" y="6349047"/>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5397</xdr:rowOff>
    </xdr:from>
    <xdr:to>
      <xdr:col>21</xdr:col>
      <xdr:colOff>161925</xdr:colOff>
      <xdr:row>37</xdr:row>
      <xdr:rowOff>149804</xdr:rowOff>
    </xdr:to>
    <xdr:cxnSp macro="">
      <xdr:nvCxnSpPr>
        <xdr:cNvPr id="503" name="直線コネクタ 502"/>
        <xdr:cNvCxnSpPr/>
      </xdr:nvCxnSpPr>
      <xdr:spPr>
        <a:xfrm flipV="1">
          <a:off x="13703300" y="6349047"/>
          <a:ext cx="889000" cy="14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149804</xdr:rowOff>
    </xdr:from>
    <xdr:to>
      <xdr:col>19</xdr:col>
      <xdr:colOff>644525</xdr:colOff>
      <xdr:row>38</xdr:row>
      <xdr:rowOff>18634</xdr:rowOff>
    </xdr:to>
    <xdr:cxnSp macro="">
      <xdr:nvCxnSpPr>
        <xdr:cNvPr id="506" name="直線コネクタ 505"/>
        <xdr:cNvCxnSpPr/>
      </xdr:nvCxnSpPr>
      <xdr:spPr>
        <a:xfrm flipV="1">
          <a:off x="12814300" y="6493454"/>
          <a:ext cx="8890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95872</xdr:rowOff>
    </xdr:from>
    <xdr:to>
      <xdr:col>23</xdr:col>
      <xdr:colOff>568325</xdr:colOff>
      <xdr:row>38</xdr:row>
      <xdr:rowOff>26022</xdr:rowOff>
    </xdr:to>
    <xdr:sp macro="" textlink="">
      <xdr:nvSpPr>
        <xdr:cNvPr id="516" name="円/楕円 515"/>
        <xdr:cNvSpPr/>
      </xdr:nvSpPr>
      <xdr:spPr>
        <a:xfrm>
          <a:off x="16268700" y="64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118749</xdr:rowOff>
    </xdr:from>
    <xdr:ext cx="469744" cy="259045"/>
    <xdr:sp macro="" textlink="">
      <xdr:nvSpPr>
        <xdr:cNvPr id="517" name="災害復旧事業費該当値テキスト"/>
        <xdr:cNvSpPr txBox="1"/>
      </xdr:nvSpPr>
      <xdr:spPr>
        <a:xfrm>
          <a:off x="16370300" y="629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18331</xdr:rowOff>
    </xdr:from>
    <xdr:to>
      <xdr:col>22</xdr:col>
      <xdr:colOff>415925</xdr:colOff>
      <xdr:row>37</xdr:row>
      <xdr:rowOff>119931</xdr:rowOff>
    </xdr:to>
    <xdr:sp macro="" textlink="">
      <xdr:nvSpPr>
        <xdr:cNvPr id="518" name="円/楕円 517"/>
        <xdr:cNvSpPr/>
      </xdr:nvSpPr>
      <xdr:spPr>
        <a:xfrm>
          <a:off x="15430500" y="6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136458</xdr:rowOff>
    </xdr:from>
    <xdr:ext cx="534377" cy="259045"/>
    <xdr:sp macro="" textlink="">
      <xdr:nvSpPr>
        <xdr:cNvPr id="519" name="テキスト ボックス 518"/>
        <xdr:cNvSpPr txBox="1"/>
      </xdr:nvSpPr>
      <xdr:spPr>
        <a:xfrm>
          <a:off x="15214111" y="61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126047</xdr:rowOff>
    </xdr:from>
    <xdr:to>
      <xdr:col>21</xdr:col>
      <xdr:colOff>212725</xdr:colOff>
      <xdr:row>37</xdr:row>
      <xdr:rowOff>56197</xdr:rowOff>
    </xdr:to>
    <xdr:sp macro="" textlink="">
      <xdr:nvSpPr>
        <xdr:cNvPr id="520" name="円/楕円 519"/>
        <xdr:cNvSpPr/>
      </xdr:nvSpPr>
      <xdr:spPr>
        <a:xfrm>
          <a:off x="14541500" y="62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72724</xdr:rowOff>
    </xdr:from>
    <xdr:ext cx="534377" cy="259045"/>
    <xdr:sp macro="" textlink="">
      <xdr:nvSpPr>
        <xdr:cNvPr id="521" name="テキスト ボックス 520"/>
        <xdr:cNvSpPr txBox="1"/>
      </xdr:nvSpPr>
      <xdr:spPr>
        <a:xfrm>
          <a:off x="14325111" y="60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99004</xdr:rowOff>
    </xdr:from>
    <xdr:to>
      <xdr:col>20</xdr:col>
      <xdr:colOff>9525</xdr:colOff>
      <xdr:row>38</xdr:row>
      <xdr:rowOff>29154</xdr:rowOff>
    </xdr:to>
    <xdr:sp macro="" textlink="">
      <xdr:nvSpPr>
        <xdr:cNvPr id="522" name="円/楕円 521"/>
        <xdr:cNvSpPr/>
      </xdr:nvSpPr>
      <xdr:spPr>
        <a:xfrm>
          <a:off x="13652500" y="64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20281</xdr:rowOff>
    </xdr:from>
    <xdr:ext cx="469744" cy="259045"/>
    <xdr:sp macro="" textlink="">
      <xdr:nvSpPr>
        <xdr:cNvPr id="523" name="テキスト ボックス 522"/>
        <xdr:cNvSpPr txBox="1"/>
      </xdr:nvSpPr>
      <xdr:spPr>
        <a:xfrm>
          <a:off x="13468427" y="653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139283</xdr:rowOff>
    </xdr:from>
    <xdr:to>
      <xdr:col>18</xdr:col>
      <xdr:colOff>492125</xdr:colOff>
      <xdr:row>38</xdr:row>
      <xdr:rowOff>69433</xdr:rowOff>
    </xdr:to>
    <xdr:sp macro="" textlink="">
      <xdr:nvSpPr>
        <xdr:cNvPr id="524" name="円/楕円 523"/>
        <xdr:cNvSpPr/>
      </xdr:nvSpPr>
      <xdr:spPr>
        <a:xfrm>
          <a:off x="12763500" y="64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60561</xdr:rowOff>
    </xdr:from>
    <xdr:ext cx="469744" cy="259045"/>
    <xdr:sp macro="" textlink="">
      <xdr:nvSpPr>
        <xdr:cNvPr id="525" name="テキスト ボックス 524"/>
        <xdr:cNvSpPr txBox="1"/>
      </xdr:nvSpPr>
      <xdr:spPr>
        <a:xfrm>
          <a:off x="12579427" y="657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53591</xdr:rowOff>
    </xdr:from>
    <xdr:to>
      <xdr:col>23</xdr:col>
      <xdr:colOff>517525</xdr:colOff>
      <xdr:row>77</xdr:row>
      <xdr:rowOff>55285</xdr:rowOff>
    </xdr:to>
    <xdr:cxnSp macro="">
      <xdr:nvCxnSpPr>
        <xdr:cNvPr id="611" name="直線コネクタ 610"/>
        <xdr:cNvCxnSpPr/>
      </xdr:nvCxnSpPr>
      <xdr:spPr>
        <a:xfrm flipV="1">
          <a:off x="15481300" y="13255241"/>
          <a:ext cx="8382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55285</xdr:rowOff>
    </xdr:from>
    <xdr:to>
      <xdr:col>22</xdr:col>
      <xdr:colOff>365125</xdr:colOff>
      <xdr:row>77</xdr:row>
      <xdr:rowOff>62060</xdr:rowOff>
    </xdr:to>
    <xdr:cxnSp macro="">
      <xdr:nvCxnSpPr>
        <xdr:cNvPr id="614" name="直線コネクタ 613"/>
        <xdr:cNvCxnSpPr/>
      </xdr:nvCxnSpPr>
      <xdr:spPr>
        <a:xfrm flipV="1">
          <a:off x="14592300" y="13256935"/>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62060</xdr:rowOff>
    </xdr:from>
    <xdr:to>
      <xdr:col>21</xdr:col>
      <xdr:colOff>161925</xdr:colOff>
      <xdr:row>77</xdr:row>
      <xdr:rowOff>64174</xdr:rowOff>
    </xdr:to>
    <xdr:cxnSp macro="">
      <xdr:nvCxnSpPr>
        <xdr:cNvPr id="617" name="直線コネクタ 616"/>
        <xdr:cNvCxnSpPr/>
      </xdr:nvCxnSpPr>
      <xdr:spPr>
        <a:xfrm flipV="1">
          <a:off x="13703300" y="13263710"/>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62716</xdr:rowOff>
    </xdr:from>
    <xdr:to>
      <xdr:col>19</xdr:col>
      <xdr:colOff>644525</xdr:colOff>
      <xdr:row>77</xdr:row>
      <xdr:rowOff>64174</xdr:rowOff>
    </xdr:to>
    <xdr:cxnSp macro="">
      <xdr:nvCxnSpPr>
        <xdr:cNvPr id="620" name="直線コネクタ 619"/>
        <xdr:cNvCxnSpPr/>
      </xdr:nvCxnSpPr>
      <xdr:spPr>
        <a:xfrm>
          <a:off x="12814300" y="13264366"/>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2791</xdr:rowOff>
    </xdr:from>
    <xdr:to>
      <xdr:col>23</xdr:col>
      <xdr:colOff>568325</xdr:colOff>
      <xdr:row>77</xdr:row>
      <xdr:rowOff>104391</xdr:rowOff>
    </xdr:to>
    <xdr:sp macro="" textlink="">
      <xdr:nvSpPr>
        <xdr:cNvPr id="630" name="円/楕円 629"/>
        <xdr:cNvSpPr/>
      </xdr:nvSpPr>
      <xdr:spPr>
        <a:xfrm>
          <a:off x="16268700" y="132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25668</xdr:rowOff>
    </xdr:from>
    <xdr:ext cx="534377" cy="259045"/>
    <xdr:sp macro="" textlink="">
      <xdr:nvSpPr>
        <xdr:cNvPr id="631" name="公債費該当値テキスト"/>
        <xdr:cNvSpPr txBox="1"/>
      </xdr:nvSpPr>
      <xdr:spPr>
        <a:xfrm>
          <a:off x="16370300" y="130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4485</xdr:rowOff>
    </xdr:from>
    <xdr:to>
      <xdr:col>22</xdr:col>
      <xdr:colOff>415925</xdr:colOff>
      <xdr:row>77</xdr:row>
      <xdr:rowOff>106085</xdr:rowOff>
    </xdr:to>
    <xdr:sp macro="" textlink="">
      <xdr:nvSpPr>
        <xdr:cNvPr id="632" name="円/楕円 631"/>
        <xdr:cNvSpPr/>
      </xdr:nvSpPr>
      <xdr:spPr>
        <a:xfrm>
          <a:off x="15430500" y="132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122612</xdr:rowOff>
    </xdr:from>
    <xdr:ext cx="534377" cy="259045"/>
    <xdr:sp macro="" textlink="">
      <xdr:nvSpPr>
        <xdr:cNvPr id="633" name="テキスト ボックス 632"/>
        <xdr:cNvSpPr txBox="1"/>
      </xdr:nvSpPr>
      <xdr:spPr>
        <a:xfrm>
          <a:off x="15214111" y="1298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11260</xdr:rowOff>
    </xdr:from>
    <xdr:to>
      <xdr:col>21</xdr:col>
      <xdr:colOff>212725</xdr:colOff>
      <xdr:row>77</xdr:row>
      <xdr:rowOff>112860</xdr:rowOff>
    </xdr:to>
    <xdr:sp macro="" textlink="">
      <xdr:nvSpPr>
        <xdr:cNvPr id="634" name="円/楕円 633"/>
        <xdr:cNvSpPr/>
      </xdr:nvSpPr>
      <xdr:spPr>
        <a:xfrm>
          <a:off x="14541500" y="132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129387</xdr:rowOff>
    </xdr:from>
    <xdr:ext cx="534377" cy="259045"/>
    <xdr:sp macro="" textlink="">
      <xdr:nvSpPr>
        <xdr:cNvPr id="635" name="テキスト ボックス 634"/>
        <xdr:cNvSpPr txBox="1"/>
      </xdr:nvSpPr>
      <xdr:spPr>
        <a:xfrm>
          <a:off x="14325111" y="129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13374</xdr:rowOff>
    </xdr:from>
    <xdr:to>
      <xdr:col>20</xdr:col>
      <xdr:colOff>9525</xdr:colOff>
      <xdr:row>77</xdr:row>
      <xdr:rowOff>114974</xdr:rowOff>
    </xdr:to>
    <xdr:sp macro="" textlink="">
      <xdr:nvSpPr>
        <xdr:cNvPr id="636" name="円/楕円 635"/>
        <xdr:cNvSpPr/>
      </xdr:nvSpPr>
      <xdr:spPr>
        <a:xfrm>
          <a:off x="13652500" y="132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131501</xdr:rowOff>
    </xdr:from>
    <xdr:ext cx="534377" cy="259045"/>
    <xdr:sp macro="" textlink="">
      <xdr:nvSpPr>
        <xdr:cNvPr id="637" name="テキスト ボックス 636"/>
        <xdr:cNvSpPr txBox="1"/>
      </xdr:nvSpPr>
      <xdr:spPr>
        <a:xfrm>
          <a:off x="13436111" y="129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11916</xdr:rowOff>
    </xdr:from>
    <xdr:to>
      <xdr:col>18</xdr:col>
      <xdr:colOff>492125</xdr:colOff>
      <xdr:row>77</xdr:row>
      <xdr:rowOff>113516</xdr:rowOff>
    </xdr:to>
    <xdr:sp macro="" textlink="">
      <xdr:nvSpPr>
        <xdr:cNvPr id="638" name="円/楕円 637"/>
        <xdr:cNvSpPr/>
      </xdr:nvSpPr>
      <xdr:spPr>
        <a:xfrm>
          <a:off x="12763500" y="132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130043</xdr:rowOff>
    </xdr:from>
    <xdr:ext cx="534377" cy="259045"/>
    <xdr:sp macro="" textlink="">
      <xdr:nvSpPr>
        <xdr:cNvPr id="639" name="テキスト ボックス 638"/>
        <xdr:cNvSpPr txBox="1"/>
      </xdr:nvSpPr>
      <xdr:spPr>
        <a:xfrm>
          <a:off x="12547111" y="129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34460</xdr:rowOff>
    </xdr:from>
    <xdr:to>
      <xdr:col>23</xdr:col>
      <xdr:colOff>517525</xdr:colOff>
      <xdr:row>97</xdr:row>
      <xdr:rowOff>12477</xdr:rowOff>
    </xdr:to>
    <xdr:cxnSp macro="">
      <xdr:nvCxnSpPr>
        <xdr:cNvPr id="668" name="直線コネクタ 667"/>
        <xdr:cNvCxnSpPr/>
      </xdr:nvCxnSpPr>
      <xdr:spPr>
        <a:xfrm flipV="1">
          <a:off x="15481300" y="16493660"/>
          <a:ext cx="838200" cy="1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12477</xdr:rowOff>
    </xdr:from>
    <xdr:to>
      <xdr:col>22</xdr:col>
      <xdr:colOff>365125</xdr:colOff>
      <xdr:row>97</xdr:row>
      <xdr:rowOff>90452</xdr:rowOff>
    </xdr:to>
    <xdr:cxnSp macro="">
      <xdr:nvCxnSpPr>
        <xdr:cNvPr id="671" name="直線コネクタ 670"/>
        <xdr:cNvCxnSpPr/>
      </xdr:nvCxnSpPr>
      <xdr:spPr>
        <a:xfrm flipV="1">
          <a:off x="14592300" y="16643127"/>
          <a:ext cx="8890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90452</xdr:rowOff>
    </xdr:from>
    <xdr:to>
      <xdr:col>21</xdr:col>
      <xdr:colOff>161925</xdr:colOff>
      <xdr:row>98</xdr:row>
      <xdr:rowOff>6015</xdr:rowOff>
    </xdr:to>
    <xdr:cxnSp macro="">
      <xdr:nvCxnSpPr>
        <xdr:cNvPr id="674" name="直線コネクタ 673"/>
        <xdr:cNvCxnSpPr/>
      </xdr:nvCxnSpPr>
      <xdr:spPr>
        <a:xfrm flipV="1">
          <a:off x="13703300" y="16721102"/>
          <a:ext cx="889000" cy="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87396</xdr:rowOff>
    </xdr:from>
    <xdr:to>
      <xdr:col>19</xdr:col>
      <xdr:colOff>644525</xdr:colOff>
      <xdr:row>98</xdr:row>
      <xdr:rowOff>6015</xdr:rowOff>
    </xdr:to>
    <xdr:cxnSp macro="">
      <xdr:nvCxnSpPr>
        <xdr:cNvPr id="677" name="直線コネクタ 676"/>
        <xdr:cNvCxnSpPr/>
      </xdr:nvCxnSpPr>
      <xdr:spPr>
        <a:xfrm>
          <a:off x="12814300" y="16718046"/>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155110</xdr:rowOff>
    </xdr:from>
    <xdr:to>
      <xdr:col>23</xdr:col>
      <xdr:colOff>568325</xdr:colOff>
      <xdr:row>96</xdr:row>
      <xdr:rowOff>85260</xdr:rowOff>
    </xdr:to>
    <xdr:sp macro="" textlink="">
      <xdr:nvSpPr>
        <xdr:cNvPr id="687" name="円/楕円 686"/>
        <xdr:cNvSpPr/>
      </xdr:nvSpPr>
      <xdr:spPr>
        <a:xfrm>
          <a:off x="16268700" y="1644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6537</xdr:rowOff>
    </xdr:from>
    <xdr:ext cx="534377" cy="259045"/>
    <xdr:sp macro="" textlink="">
      <xdr:nvSpPr>
        <xdr:cNvPr id="688" name="積立金該当値テキスト"/>
        <xdr:cNvSpPr txBox="1"/>
      </xdr:nvSpPr>
      <xdr:spPr>
        <a:xfrm>
          <a:off x="16370300" y="1629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133127</xdr:rowOff>
    </xdr:from>
    <xdr:to>
      <xdr:col>22</xdr:col>
      <xdr:colOff>415925</xdr:colOff>
      <xdr:row>97</xdr:row>
      <xdr:rowOff>63277</xdr:rowOff>
    </xdr:to>
    <xdr:sp macro="" textlink="">
      <xdr:nvSpPr>
        <xdr:cNvPr id="689" name="円/楕円 688"/>
        <xdr:cNvSpPr/>
      </xdr:nvSpPr>
      <xdr:spPr>
        <a:xfrm>
          <a:off x="15430500" y="165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79804</xdr:rowOff>
    </xdr:from>
    <xdr:ext cx="534377" cy="259045"/>
    <xdr:sp macro="" textlink="">
      <xdr:nvSpPr>
        <xdr:cNvPr id="690" name="テキスト ボックス 689"/>
        <xdr:cNvSpPr txBox="1"/>
      </xdr:nvSpPr>
      <xdr:spPr>
        <a:xfrm>
          <a:off x="15214111" y="163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39652</xdr:rowOff>
    </xdr:from>
    <xdr:to>
      <xdr:col>21</xdr:col>
      <xdr:colOff>212725</xdr:colOff>
      <xdr:row>97</xdr:row>
      <xdr:rowOff>141252</xdr:rowOff>
    </xdr:to>
    <xdr:sp macro="" textlink="">
      <xdr:nvSpPr>
        <xdr:cNvPr id="691" name="円/楕円 690"/>
        <xdr:cNvSpPr/>
      </xdr:nvSpPr>
      <xdr:spPr>
        <a:xfrm>
          <a:off x="14541500" y="166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157779</xdr:rowOff>
    </xdr:from>
    <xdr:ext cx="534377" cy="259045"/>
    <xdr:sp macro="" textlink="">
      <xdr:nvSpPr>
        <xdr:cNvPr id="692" name="テキスト ボックス 691"/>
        <xdr:cNvSpPr txBox="1"/>
      </xdr:nvSpPr>
      <xdr:spPr>
        <a:xfrm>
          <a:off x="14325111" y="164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126665</xdr:rowOff>
    </xdr:from>
    <xdr:to>
      <xdr:col>20</xdr:col>
      <xdr:colOff>9525</xdr:colOff>
      <xdr:row>98</xdr:row>
      <xdr:rowOff>56815</xdr:rowOff>
    </xdr:to>
    <xdr:sp macro="" textlink="">
      <xdr:nvSpPr>
        <xdr:cNvPr id="693" name="円/楕円 692"/>
        <xdr:cNvSpPr/>
      </xdr:nvSpPr>
      <xdr:spPr>
        <a:xfrm>
          <a:off x="13652500" y="167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47942</xdr:rowOff>
    </xdr:from>
    <xdr:ext cx="534377" cy="259045"/>
    <xdr:sp macro="" textlink="">
      <xdr:nvSpPr>
        <xdr:cNvPr id="694" name="テキスト ボックス 693"/>
        <xdr:cNvSpPr txBox="1"/>
      </xdr:nvSpPr>
      <xdr:spPr>
        <a:xfrm>
          <a:off x="13436111" y="168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36596</xdr:rowOff>
    </xdr:from>
    <xdr:to>
      <xdr:col>18</xdr:col>
      <xdr:colOff>492125</xdr:colOff>
      <xdr:row>97</xdr:row>
      <xdr:rowOff>138196</xdr:rowOff>
    </xdr:to>
    <xdr:sp macro="" textlink="">
      <xdr:nvSpPr>
        <xdr:cNvPr id="695" name="円/楕円 694"/>
        <xdr:cNvSpPr/>
      </xdr:nvSpPr>
      <xdr:spPr>
        <a:xfrm>
          <a:off x="12763500" y="1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129323</xdr:rowOff>
    </xdr:from>
    <xdr:ext cx="534377" cy="259045"/>
    <xdr:sp macro="" textlink="">
      <xdr:nvSpPr>
        <xdr:cNvPr id="696" name="テキスト ボックス 695"/>
        <xdr:cNvSpPr txBox="1"/>
      </xdr:nvSpPr>
      <xdr:spPr>
        <a:xfrm>
          <a:off x="12547111" y="167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161580</xdr:rowOff>
    </xdr:from>
    <xdr:to>
      <xdr:col>32</xdr:col>
      <xdr:colOff>187325</xdr:colOff>
      <xdr:row>58</xdr:row>
      <xdr:rowOff>167981</xdr:rowOff>
    </xdr:to>
    <xdr:cxnSp macro="">
      <xdr:nvCxnSpPr>
        <xdr:cNvPr id="784" name="直線コネクタ 783"/>
        <xdr:cNvCxnSpPr/>
      </xdr:nvCxnSpPr>
      <xdr:spPr>
        <a:xfrm flipV="1">
          <a:off x="21323300" y="1010568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167981</xdr:rowOff>
    </xdr:from>
    <xdr:to>
      <xdr:col>31</xdr:col>
      <xdr:colOff>34925</xdr:colOff>
      <xdr:row>59</xdr:row>
      <xdr:rowOff>17203</xdr:rowOff>
    </xdr:to>
    <xdr:cxnSp macro="">
      <xdr:nvCxnSpPr>
        <xdr:cNvPr id="787" name="直線コネクタ 786"/>
        <xdr:cNvCxnSpPr/>
      </xdr:nvCxnSpPr>
      <xdr:spPr>
        <a:xfrm flipV="1">
          <a:off x="20434300" y="10112081"/>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166936</xdr:rowOff>
    </xdr:from>
    <xdr:to>
      <xdr:col>29</xdr:col>
      <xdr:colOff>517525</xdr:colOff>
      <xdr:row>59</xdr:row>
      <xdr:rowOff>17203</xdr:rowOff>
    </xdr:to>
    <xdr:cxnSp macro="">
      <xdr:nvCxnSpPr>
        <xdr:cNvPr id="790" name="直線コネクタ 789"/>
        <xdr:cNvCxnSpPr/>
      </xdr:nvCxnSpPr>
      <xdr:spPr>
        <a:xfrm>
          <a:off x="19545300" y="9768136"/>
          <a:ext cx="889000" cy="3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166936</xdr:rowOff>
    </xdr:from>
    <xdr:to>
      <xdr:col>28</xdr:col>
      <xdr:colOff>314325</xdr:colOff>
      <xdr:row>59</xdr:row>
      <xdr:rowOff>41076</xdr:rowOff>
    </xdr:to>
    <xdr:cxnSp macro="">
      <xdr:nvCxnSpPr>
        <xdr:cNvPr id="793" name="直線コネクタ 792"/>
        <xdr:cNvCxnSpPr/>
      </xdr:nvCxnSpPr>
      <xdr:spPr>
        <a:xfrm flipV="1">
          <a:off x="18656300" y="9768136"/>
          <a:ext cx="889000" cy="38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110780</xdr:rowOff>
    </xdr:from>
    <xdr:to>
      <xdr:col>32</xdr:col>
      <xdr:colOff>238125</xdr:colOff>
      <xdr:row>59</xdr:row>
      <xdr:rowOff>40930</xdr:rowOff>
    </xdr:to>
    <xdr:sp macro="" textlink="">
      <xdr:nvSpPr>
        <xdr:cNvPr id="803" name="円/楕円 802"/>
        <xdr:cNvSpPr/>
      </xdr:nvSpPr>
      <xdr:spPr>
        <a:xfrm>
          <a:off x="22110700" y="100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25707</xdr:rowOff>
    </xdr:from>
    <xdr:ext cx="469744" cy="259045"/>
    <xdr:sp macro="" textlink="">
      <xdr:nvSpPr>
        <xdr:cNvPr id="804" name="貸付金該当値テキスト"/>
        <xdr:cNvSpPr txBox="1"/>
      </xdr:nvSpPr>
      <xdr:spPr>
        <a:xfrm>
          <a:off x="22212300" y="996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117181</xdr:rowOff>
    </xdr:from>
    <xdr:to>
      <xdr:col>31</xdr:col>
      <xdr:colOff>85725</xdr:colOff>
      <xdr:row>59</xdr:row>
      <xdr:rowOff>47331</xdr:rowOff>
    </xdr:to>
    <xdr:sp macro="" textlink="">
      <xdr:nvSpPr>
        <xdr:cNvPr id="805" name="円/楕円 804"/>
        <xdr:cNvSpPr/>
      </xdr:nvSpPr>
      <xdr:spPr>
        <a:xfrm>
          <a:off x="21272500" y="100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38458</xdr:rowOff>
    </xdr:from>
    <xdr:ext cx="469744" cy="259045"/>
    <xdr:sp macro="" textlink="">
      <xdr:nvSpPr>
        <xdr:cNvPr id="806" name="テキスト ボックス 805"/>
        <xdr:cNvSpPr txBox="1"/>
      </xdr:nvSpPr>
      <xdr:spPr>
        <a:xfrm>
          <a:off x="21088427" y="1015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137853</xdr:rowOff>
    </xdr:from>
    <xdr:to>
      <xdr:col>29</xdr:col>
      <xdr:colOff>568325</xdr:colOff>
      <xdr:row>59</xdr:row>
      <xdr:rowOff>68003</xdr:rowOff>
    </xdr:to>
    <xdr:sp macro="" textlink="">
      <xdr:nvSpPr>
        <xdr:cNvPr id="807" name="円/楕円 806"/>
        <xdr:cNvSpPr/>
      </xdr:nvSpPr>
      <xdr:spPr>
        <a:xfrm>
          <a:off x="20383500" y="100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59130</xdr:rowOff>
    </xdr:from>
    <xdr:ext cx="469744" cy="259045"/>
    <xdr:sp macro="" textlink="">
      <xdr:nvSpPr>
        <xdr:cNvPr id="808" name="テキスト ボックス 807"/>
        <xdr:cNvSpPr txBox="1"/>
      </xdr:nvSpPr>
      <xdr:spPr>
        <a:xfrm>
          <a:off x="20199427" y="101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116136</xdr:rowOff>
    </xdr:from>
    <xdr:to>
      <xdr:col>28</xdr:col>
      <xdr:colOff>365125</xdr:colOff>
      <xdr:row>57</xdr:row>
      <xdr:rowOff>46286</xdr:rowOff>
    </xdr:to>
    <xdr:sp macro="" textlink="">
      <xdr:nvSpPr>
        <xdr:cNvPr id="809" name="円/楕円 808"/>
        <xdr:cNvSpPr/>
      </xdr:nvSpPr>
      <xdr:spPr>
        <a:xfrm>
          <a:off x="19494500" y="97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62813</xdr:rowOff>
    </xdr:from>
    <xdr:ext cx="534377" cy="259045"/>
    <xdr:sp macro="" textlink="">
      <xdr:nvSpPr>
        <xdr:cNvPr id="810" name="テキスト ボックス 809"/>
        <xdr:cNvSpPr txBox="1"/>
      </xdr:nvSpPr>
      <xdr:spPr>
        <a:xfrm>
          <a:off x="19278111" y="94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161726</xdr:rowOff>
    </xdr:from>
    <xdr:to>
      <xdr:col>27</xdr:col>
      <xdr:colOff>161925</xdr:colOff>
      <xdr:row>59</xdr:row>
      <xdr:rowOff>91876</xdr:rowOff>
    </xdr:to>
    <xdr:sp macro="" textlink="">
      <xdr:nvSpPr>
        <xdr:cNvPr id="811" name="円/楕円 810"/>
        <xdr:cNvSpPr/>
      </xdr:nvSpPr>
      <xdr:spPr>
        <a:xfrm>
          <a:off x="18605500" y="1010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83003</xdr:rowOff>
    </xdr:from>
    <xdr:ext cx="469744" cy="259045"/>
    <xdr:sp macro="" textlink="">
      <xdr:nvSpPr>
        <xdr:cNvPr id="812" name="テキスト ボックス 811"/>
        <xdr:cNvSpPr txBox="1"/>
      </xdr:nvSpPr>
      <xdr:spPr>
        <a:xfrm>
          <a:off x="18421427" y="1019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3520</xdr:rowOff>
    </xdr:from>
    <xdr:to>
      <xdr:col>32</xdr:col>
      <xdr:colOff>187325</xdr:colOff>
      <xdr:row>75</xdr:row>
      <xdr:rowOff>9430</xdr:rowOff>
    </xdr:to>
    <xdr:cxnSp macro="">
      <xdr:nvCxnSpPr>
        <xdr:cNvPr id="844" name="直線コネクタ 843"/>
        <xdr:cNvCxnSpPr/>
      </xdr:nvCxnSpPr>
      <xdr:spPr>
        <a:xfrm>
          <a:off x="21323300" y="12862270"/>
          <a:ext cx="8382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165679</xdr:rowOff>
    </xdr:from>
    <xdr:to>
      <xdr:col>31</xdr:col>
      <xdr:colOff>34925</xdr:colOff>
      <xdr:row>75</xdr:row>
      <xdr:rowOff>3520</xdr:rowOff>
    </xdr:to>
    <xdr:cxnSp macro="">
      <xdr:nvCxnSpPr>
        <xdr:cNvPr id="847" name="直線コネクタ 846"/>
        <xdr:cNvCxnSpPr/>
      </xdr:nvCxnSpPr>
      <xdr:spPr>
        <a:xfrm>
          <a:off x="20434300" y="12852979"/>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165679</xdr:rowOff>
    </xdr:from>
    <xdr:to>
      <xdr:col>29</xdr:col>
      <xdr:colOff>517525</xdr:colOff>
      <xdr:row>75</xdr:row>
      <xdr:rowOff>58874</xdr:rowOff>
    </xdr:to>
    <xdr:cxnSp macro="">
      <xdr:nvCxnSpPr>
        <xdr:cNvPr id="850" name="直線コネクタ 849"/>
        <xdr:cNvCxnSpPr/>
      </xdr:nvCxnSpPr>
      <xdr:spPr>
        <a:xfrm flipV="1">
          <a:off x="19545300" y="12852979"/>
          <a:ext cx="8890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58874</xdr:rowOff>
    </xdr:from>
    <xdr:to>
      <xdr:col>28</xdr:col>
      <xdr:colOff>314325</xdr:colOff>
      <xdr:row>75</xdr:row>
      <xdr:rowOff>108186</xdr:rowOff>
    </xdr:to>
    <xdr:cxnSp macro="">
      <xdr:nvCxnSpPr>
        <xdr:cNvPr id="853" name="直線コネクタ 852"/>
        <xdr:cNvCxnSpPr/>
      </xdr:nvCxnSpPr>
      <xdr:spPr>
        <a:xfrm flipV="1">
          <a:off x="18656300" y="12917624"/>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130080</xdr:rowOff>
    </xdr:from>
    <xdr:to>
      <xdr:col>32</xdr:col>
      <xdr:colOff>238125</xdr:colOff>
      <xdr:row>75</xdr:row>
      <xdr:rowOff>60230</xdr:rowOff>
    </xdr:to>
    <xdr:sp macro="" textlink="">
      <xdr:nvSpPr>
        <xdr:cNvPr id="863" name="円/楕円 862"/>
        <xdr:cNvSpPr/>
      </xdr:nvSpPr>
      <xdr:spPr>
        <a:xfrm>
          <a:off x="22110700" y="128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152957</xdr:rowOff>
    </xdr:from>
    <xdr:ext cx="534377" cy="259045"/>
    <xdr:sp macro="" textlink="">
      <xdr:nvSpPr>
        <xdr:cNvPr id="864" name="繰出金該当値テキスト"/>
        <xdr:cNvSpPr txBox="1"/>
      </xdr:nvSpPr>
      <xdr:spPr>
        <a:xfrm>
          <a:off x="22212300" y="1266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67,478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124170</xdr:rowOff>
    </xdr:from>
    <xdr:to>
      <xdr:col>31</xdr:col>
      <xdr:colOff>85725</xdr:colOff>
      <xdr:row>75</xdr:row>
      <xdr:rowOff>54320</xdr:rowOff>
    </xdr:to>
    <xdr:sp macro="" textlink="">
      <xdr:nvSpPr>
        <xdr:cNvPr id="865" name="円/楕円 864"/>
        <xdr:cNvSpPr/>
      </xdr:nvSpPr>
      <xdr:spPr>
        <a:xfrm>
          <a:off x="21272500" y="128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70847</xdr:rowOff>
    </xdr:from>
    <xdr:ext cx="534377" cy="259045"/>
    <xdr:sp macro="" textlink="">
      <xdr:nvSpPr>
        <xdr:cNvPr id="866" name="テキスト ボックス 865"/>
        <xdr:cNvSpPr txBox="1"/>
      </xdr:nvSpPr>
      <xdr:spPr>
        <a:xfrm>
          <a:off x="21056111" y="125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114879</xdr:rowOff>
    </xdr:from>
    <xdr:to>
      <xdr:col>29</xdr:col>
      <xdr:colOff>568325</xdr:colOff>
      <xdr:row>75</xdr:row>
      <xdr:rowOff>45029</xdr:rowOff>
    </xdr:to>
    <xdr:sp macro="" textlink="">
      <xdr:nvSpPr>
        <xdr:cNvPr id="867" name="円/楕円 866"/>
        <xdr:cNvSpPr/>
      </xdr:nvSpPr>
      <xdr:spPr>
        <a:xfrm>
          <a:off x="20383500" y="128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61556</xdr:rowOff>
    </xdr:from>
    <xdr:ext cx="534377" cy="259045"/>
    <xdr:sp macro="" textlink="">
      <xdr:nvSpPr>
        <xdr:cNvPr id="868" name="テキスト ボックス 867"/>
        <xdr:cNvSpPr txBox="1"/>
      </xdr:nvSpPr>
      <xdr:spPr>
        <a:xfrm>
          <a:off x="20167111" y="125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8074</xdr:rowOff>
    </xdr:from>
    <xdr:to>
      <xdr:col>28</xdr:col>
      <xdr:colOff>365125</xdr:colOff>
      <xdr:row>75</xdr:row>
      <xdr:rowOff>109674</xdr:rowOff>
    </xdr:to>
    <xdr:sp macro="" textlink="">
      <xdr:nvSpPr>
        <xdr:cNvPr id="869" name="円/楕円 868"/>
        <xdr:cNvSpPr/>
      </xdr:nvSpPr>
      <xdr:spPr>
        <a:xfrm>
          <a:off x="19494500" y="12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126201</xdr:rowOff>
    </xdr:from>
    <xdr:ext cx="534377" cy="259045"/>
    <xdr:sp macro="" textlink="">
      <xdr:nvSpPr>
        <xdr:cNvPr id="870" name="テキスト ボックス 869"/>
        <xdr:cNvSpPr txBox="1"/>
      </xdr:nvSpPr>
      <xdr:spPr>
        <a:xfrm>
          <a:off x="19278111" y="1264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57386</xdr:rowOff>
    </xdr:from>
    <xdr:to>
      <xdr:col>27</xdr:col>
      <xdr:colOff>161925</xdr:colOff>
      <xdr:row>75</xdr:row>
      <xdr:rowOff>158986</xdr:rowOff>
    </xdr:to>
    <xdr:sp macro="" textlink="">
      <xdr:nvSpPr>
        <xdr:cNvPr id="871" name="円/楕円 870"/>
        <xdr:cNvSpPr/>
      </xdr:nvSpPr>
      <xdr:spPr>
        <a:xfrm>
          <a:off x="18605500" y="129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4063</xdr:rowOff>
    </xdr:from>
    <xdr:ext cx="534377" cy="259045"/>
    <xdr:sp macro="" textlink="">
      <xdr:nvSpPr>
        <xdr:cNvPr id="872" name="テキスト ボックス 871"/>
        <xdr:cNvSpPr txBox="1"/>
      </xdr:nvSpPr>
      <xdr:spPr>
        <a:xfrm>
          <a:off x="18389111" y="126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主に人件費、物件費、扶助費、補助費等</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が類似団体平均に比べ、高い水準にある。人件費は、定員適正化計画に基づいて職員数の削減を行っているところだが、飛地・離島地域を抱えていることもあり未だその経費は他団体より高いことがあげられる。また、物件費は臨時・パート雇用が続いていること、近年は特にふるさと納税に力を入れていることから返礼品の発送</a:t>
          </a:r>
          <a:r>
            <a:rPr kumimoji="1" lang="ja-JP" altLang="en-US" sz="1100">
              <a:solidFill>
                <a:schemeClr val="dk1"/>
              </a:solidFill>
              <a:effectLst/>
              <a:latin typeface="+mn-lt"/>
              <a:ea typeface="+mn-ea"/>
              <a:cs typeface="+mn-cs"/>
            </a:rPr>
            <a:t>・収納</a:t>
          </a:r>
          <a:r>
            <a:rPr kumimoji="1" lang="ja-JP" altLang="ja-JP" sz="1100">
              <a:solidFill>
                <a:schemeClr val="dk1"/>
              </a:solidFill>
              <a:effectLst/>
              <a:latin typeface="+mn-lt"/>
              <a:ea typeface="+mn-ea"/>
              <a:cs typeface="+mn-cs"/>
            </a:rPr>
            <a:t>業務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の委託料が拡大し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さらに扶助費に関して、生活保護率は年々減少傾向だが県内でも生活保護者の割合が高い水準にあり、生活困窮者に係る経費が多額となっている。補助費は、一部事務組合への負担金が多額であるうえ市の独自施策である保育所入所者の第２子無料化により入所者が増加し負担金が拡大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普通建設事業費では、賃貸工場、市道改良工事や教育施設が整備されたことによる経費が一人当たりのコストを助長する形となった。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毎年度、市の人口が</a:t>
          </a:r>
          <a:r>
            <a:rPr kumimoji="1" lang="ja-JP" altLang="en-US" sz="1100">
              <a:solidFill>
                <a:schemeClr val="dk1"/>
              </a:solidFill>
              <a:effectLst/>
              <a:latin typeface="+mn-lt"/>
              <a:ea typeface="+mn-ea"/>
              <a:cs typeface="+mn-cs"/>
            </a:rPr>
            <a:t>３００～</a:t>
          </a:r>
          <a:r>
            <a:rPr kumimoji="1" lang="ja-JP" altLang="ja-JP" sz="1100">
              <a:solidFill>
                <a:schemeClr val="dk1"/>
              </a:solidFill>
              <a:effectLst/>
              <a:latin typeface="+mn-lt"/>
              <a:ea typeface="+mn-ea"/>
              <a:cs typeface="+mn-cs"/>
            </a:rPr>
            <a:t>４００人程度減少していること</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起因する。その他の項目については、</a:t>
          </a:r>
          <a:r>
            <a:rPr kumimoji="1" lang="ja-JP" altLang="en-US" sz="1100">
              <a:solidFill>
                <a:schemeClr val="dk1"/>
              </a:solidFill>
              <a:effectLst/>
              <a:latin typeface="+mn-lt"/>
              <a:ea typeface="+mn-ea"/>
              <a:cs typeface="+mn-cs"/>
            </a:rPr>
            <a:t>ふるさと寄附金による積立金の伸び以外は</a:t>
          </a:r>
          <a:r>
            <a:rPr kumimoji="1" lang="ja-JP" altLang="ja-JP" sz="1100">
              <a:solidFill>
                <a:schemeClr val="dk1"/>
              </a:solidFill>
              <a:effectLst/>
              <a:latin typeface="+mn-lt"/>
              <a:ea typeface="+mn-ea"/>
              <a:cs typeface="+mn-cs"/>
            </a:rPr>
            <a:t>ほぼ類似団体平均値と大きな差はなく、過去５年間概ね横ばいと言える。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23,593
130.55
21,068,811
20,432,913
516,408
9,415,531
20,108,295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129413</xdr:rowOff>
    </xdr:from>
    <xdr:to>
      <xdr:col>6</xdr:col>
      <xdr:colOff>511175</xdr:colOff>
      <xdr:row>33</xdr:row>
      <xdr:rowOff>51879</xdr:rowOff>
    </xdr:to>
    <xdr:cxnSp macro="">
      <xdr:nvCxnSpPr>
        <xdr:cNvPr id="61" name="直線コネクタ 60"/>
        <xdr:cNvCxnSpPr/>
      </xdr:nvCxnSpPr>
      <xdr:spPr>
        <a:xfrm>
          <a:off x="3797300" y="5615813"/>
          <a:ext cx="8382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129413</xdr:rowOff>
    </xdr:from>
    <xdr:to>
      <xdr:col>5</xdr:col>
      <xdr:colOff>358775</xdr:colOff>
      <xdr:row>33</xdr:row>
      <xdr:rowOff>46927</xdr:rowOff>
    </xdr:to>
    <xdr:cxnSp macro="">
      <xdr:nvCxnSpPr>
        <xdr:cNvPr id="64" name="直線コネクタ 63"/>
        <xdr:cNvCxnSpPr/>
      </xdr:nvCxnSpPr>
      <xdr:spPr>
        <a:xfrm flipV="1">
          <a:off x="2908300" y="5615813"/>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46927</xdr:rowOff>
    </xdr:from>
    <xdr:to>
      <xdr:col>4</xdr:col>
      <xdr:colOff>155575</xdr:colOff>
      <xdr:row>33</xdr:row>
      <xdr:rowOff>163132</xdr:rowOff>
    </xdr:to>
    <xdr:cxnSp macro="">
      <xdr:nvCxnSpPr>
        <xdr:cNvPr id="67" name="直線コネクタ 66"/>
        <xdr:cNvCxnSpPr/>
      </xdr:nvCxnSpPr>
      <xdr:spPr>
        <a:xfrm flipV="1">
          <a:off x="2019300" y="570477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134176</xdr:rowOff>
    </xdr:from>
    <xdr:to>
      <xdr:col>2</xdr:col>
      <xdr:colOff>638175</xdr:colOff>
      <xdr:row>33</xdr:row>
      <xdr:rowOff>163132</xdr:rowOff>
    </xdr:to>
    <xdr:cxnSp macro="">
      <xdr:nvCxnSpPr>
        <xdr:cNvPr id="70" name="直線コネクタ 69"/>
        <xdr:cNvCxnSpPr/>
      </xdr:nvCxnSpPr>
      <xdr:spPr>
        <a:xfrm>
          <a:off x="1130300" y="57920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1079</xdr:rowOff>
    </xdr:from>
    <xdr:to>
      <xdr:col>6</xdr:col>
      <xdr:colOff>561975</xdr:colOff>
      <xdr:row>33</xdr:row>
      <xdr:rowOff>102679</xdr:rowOff>
    </xdr:to>
    <xdr:sp macro="" textlink="">
      <xdr:nvSpPr>
        <xdr:cNvPr id="80" name="円/楕円 79"/>
        <xdr:cNvSpPr/>
      </xdr:nvSpPr>
      <xdr:spPr>
        <a:xfrm>
          <a:off x="45847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23956</xdr:rowOff>
    </xdr:from>
    <xdr:ext cx="469744" cy="259045"/>
    <xdr:sp macro="" textlink="">
      <xdr:nvSpPr>
        <xdr:cNvPr id="81" name="議会費該当値テキスト"/>
        <xdr:cNvSpPr txBox="1"/>
      </xdr:nvSpPr>
      <xdr:spPr>
        <a:xfrm>
          <a:off x="4686300" y="551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78613</xdr:rowOff>
    </xdr:from>
    <xdr:to>
      <xdr:col>5</xdr:col>
      <xdr:colOff>409575</xdr:colOff>
      <xdr:row>33</xdr:row>
      <xdr:rowOff>8763</xdr:rowOff>
    </xdr:to>
    <xdr:sp macro="" textlink="">
      <xdr:nvSpPr>
        <xdr:cNvPr id="82" name="円/楕円 81"/>
        <xdr:cNvSpPr/>
      </xdr:nvSpPr>
      <xdr:spPr>
        <a:xfrm>
          <a:off x="3746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25290</xdr:rowOff>
    </xdr:from>
    <xdr:ext cx="469744" cy="259045"/>
    <xdr:sp macro="" textlink="">
      <xdr:nvSpPr>
        <xdr:cNvPr id="83" name="テキスト ボックス 82"/>
        <xdr:cNvSpPr txBox="1"/>
      </xdr:nvSpPr>
      <xdr:spPr>
        <a:xfrm>
          <a:off x="3562427"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167577</xdr:rowOff>
    </xdr:from>
    <xdr:to>
      <xdr:col>4</xdr:col>
      <xdr:colOff>206375</xdr:colOff>
      <xdr:row>33</xdr:row>
      <xdr:rowOff>97727</xdr:rowOff>
    </xdr:to>
    <xdr:sp macro="" textlink="">
      <xdr:nvSpPr>
        <xdr:cNvPr id="84" name="円/楕円 83"/>
        <xdr:cNvSpPr/>
      </xdr:nvSpPr>
      <xdr:spPr>
        <a:xfrm>
          <a:off x="2857500" y="56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114254</xdr:rowOff>
    </xdr:from>
    <xdr:ext cx="469744" cy="259045"/>
    <xdr:sp macro="" textlink="">
      <xdr:nvSpPr>
        <xdr:cNvPr id="85" name="テキスト ボックス 84"/>
        <xdr:cNvSpPr txBox="1"/>
      </xdr:nvSpPr>
      <xdr:spPr>
        <a:xfrm>
          <a:off x="2673427" y="542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112332</xdr:rowOff>
    </xdr:from>
    <xdr:to>
      <xdr:col>3</xdr:col>
      <xdr:colOff>3175</xdr:colOff>
      <xdr:row>34</xdr:row>
      <xdr:rowOff>42482</xdr:rowOff>
    </xdr:to>
    <xdr:sp macro="" textlink="">
      <xdr:nvSpPr>
        <xdr:cNvPr id="86" name="円/楕円 85"/>
        <xdr:cNvSpPr/>
      </xdr:nvSpPr>
      <xdr:spPr>
        <a:xfrm>
          <a:off x="1968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59009</xdr:rowOff>
    </xdr:from>
    <xdr:ext cx="469744" cy="259045"/>
    <xdr:sp macro="" textlink="">
      <xdr:nvSpPr>
        <xdr:cNvPr id="87" name="テキスト ボックス 86"/>
        <xdr:cNvSpPr txBox="1"/>
      </xdr:nvSpPr>
      <xdr:spPr>
        <a:xfrm>
          <a:off x="1784427" y="55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83376</xdr:rowOff>
    </xdr:from>
    <xdr:to>
      <xdr:col>1</xdr:col>
      <xdr:colOff>485775</xdr:colOff>
      <xdr:row>34</xdr:row>
      <xdr:rowOff>13526</xdr:rowOff>
    </xdr:to>
    <xdr:sp macro="" textlink="">
      <xdr:nvSpPr>
        <xdr:cNvPr id="88" name="円/楕円 87"/>
        <xdr:cNvSpPr/>
      </xdr:nvSpPr>
      <xdr:spPr>
        <a:xfrm>
          <a:off x="1079500" y="57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30053</xdr:rowOff>
    </xdr:from>
    <xdr:ext cx="469744" cy="259045"/>
    <xdr:sp macro="" textlink="">
      <xdr:nvSpPr>
        <xdr:cNvPr id="89" name="テキスト ボックス 88"/>
        <xdr:cNvSpPr txBox="1"/>
      </xdr:nvSpPr>
      <xdr:spPr>
        <a:xfrm>
          <a:off x="895427" y="551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82577</xdr:rowOff>
    </xdr:from>
    <xdr:to>
      <xdr:col>6</xdr:col>
      <xdr:colOff>511175</xdr:colOff>
      <xdr:row>55</xdr:row>
      <xdr:rowOff>54661</xdr:rowOff>
    </xdr:to>
    <xdr:cxnSp macro="">
      <xdr:nvCxnSpPr>
        <xdr:cNvPr id="116" name="直線コネクタ 115"/>
        <xdr:cNvCxnSpPr/>
      </xdr:nvCxnSpPr>
      <xdr:spPr>
        <a:xfrm flipV="1">
          <a:off x="3797300" y="9340877"/>
          <a:ext cx="838200" cy="1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54661</xdr:rowOff>
    </xdr:from>
    <xdr:to>
      <xdr:col>5</xdr:col>
      <xdr:colOff>358775</xdr:colOff>
      <xdr:row>55</xdr:row>
      <xdr:rowOff>138374</xdr:rowOff>
    </xdr:to>
    <xdr:cxnSp macro="">
      <xdr:nvCxnSpPr>
        <xdr:cNvPr id="119" name="直線コネクタ 118"/>
        <xdr:cNvCxnSpPr/>
      </xdr:nvCxnSpPr>
      <xdr:spPr>
        <a:xfrm flipV="1">
          <a:off x="2908300" y="9484411"/>
          <a:ext cx="8890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138374</xdr:rowOff>
    </xdr:from>
    <xdr:to>
      <xdr:col>4</xdr:col>
      <xdr:colOff>155575</xdr:colOff>
      <xdr:row>56</xdr:row>
      <xdr:rowOff>13229</xdr:rowOff>
    </xdr:to>
    <xdr:cxnSp macro="">
      <xdr:nvCxnSpPr>
        <xdr:cNvPr id="122" name="直線コネクタ 121"/>
        <xdr:cNvCxnSpPr/>
      </xdr:nvCxnSpPr>
      <xdr:spPr>
        <a:xfrm flipV="1">
          <a:off x="2019300" y="9568124"/>
          <a:ext cx="8890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157499</xdr:rowOff>
    </xdr:from>
    <xdr:to>
      <xdr:col>2</xdr:col>
      <xdr:colOff>638175</xdr:colOff>
      <xdr:row>56</xdr:row>
      <xdr:rowOff>13229</xdr:rowOff>
    </xdr:to>
    <xdr:cxnSp macro="">
      <xdr:nvCxnSpPr>
        <xdr:cNvPr id="125" name="直線コネクタ 124"/>
        <xdr:cNvCxnSpPr/>
      </xdr:nvCxnSpPr>
      <xdr:spPr>
        <a:xfrm>
          <a:off x="1130300" y="9587249"/>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31777</xdr:rowOff>
    </xdr:from>
    <xdr:to>
      <xdr:col>6</xdr:col>
      <xdr:colOff>561975</xdr:colOff>
      <xdr:row>54</xdr:row>
      <xdr:rowOff>133377</xdr:rowOff>
    </xdr:to>
    <xdr:sp macro="" textlink="">
      <xdr:nvSpPr>
        <xdr:cNvPr id="135" name="円/楕円 134"/>
        <xdr:cNvSpPr/>
      </xdr:nvSpPr>
      <xdr:spPr>
        <a:xfrm>
          <a:off x="4584700" y="92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54654</xdr:rowOff>
    </xdr:from>
    <xdr:ext cx="599010" cy="259045"/>
    <xdr:sp macro="" textlink="">
      <xdr:nvSpPr>
        <xdr:cNvPr id="136" name="総務費該当値テキスト"/>
        <xdr:cNvSpPr txBox="1"/>
      </xdr:nvSpPr>
      <xdr:spPr>
        <a:xfrm>
          <a:off x="4686300" y="914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162,494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3861</xdr:rowOff>
    </xdr:from>
    <xdr:to>
      <xdr:col>5</xdr:col>
      <xdr:colOff>409575</xdr:colOff>
      <xdr:row>55</xdr:row>
      <xdr:rowOff>105461</xdr:rowOff>
    </xdr:to>
    <xdr:sp macro="" textlink="">
      <xdr:nvSpPr>
        <xdr:cNvPr id="137" name="円/楕円 136"/>
        <xdr:cNvSpPr/>
      </xdr:nvSpPr>
      <xdr:spPr>
        <a:xfrm>
          <a:off x="3746500" y="94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121988</xdr:rowOff>
    </xdr:from>
    <xdr:ext cx="599010" cy="259045"/>
    <xdr:sp macro="" textlink="">
      <xdr:nvSpPr>
        <xdr:cNvPr id="138" name="テキスト ボックス 137"/>
        <xdr:cNvSpPr txBox="1"/>
      </xdr:nvSpPr>
      <xdr:spPr>
        <a:xfrm>
          <a:off x="3497794" y="920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87574</xdr:rowOff>
    </xdr:from>
    <xdr:to>
      <xdr:col>4</xdr:col>
      <xdr:colOff>206375</xdr:colOff>
      <xdr:row>56</xdr:row>
      <xdr:rowOff>17724</xdr:rowOff>
    </xdr:to>
    <xdr:sp macro="" textlink="">
      <xdr:nvSpPr>
        <xdr:cNvPr id="139" name="円/楕円 138"/>
        <xdr:cNvSpPr/>
      </xdr:nvSpPr>
      <xdr:spPr>
        <a:xfrm>
          <a:off x="2857500" y="95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34251</xdr:rowOff>
    </xdr:from>
    <xdr:ext cx="599010" cy="259045"/>
    <xdr:sp macro="" textlink="">
      <xdr:nvSpPr>
        <xdr:cNvPr id="140" name="テキスト ボックス 139"/>
        <xdr:cNvSpPr txBox="1"/>
      </xdr:nvSpPr>
      <xdr:spPr>
        <a:xfrm>
          <a:off x="2608794" y="929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133879</xdr:rowOff>
    </xdr:from>
    <xdr:to>
      <xdr:col>3</xdr:col>
      <xdr:colOff>3175</xdr:colOff>
      <xdr:row>56</xdr:row>
      <xdr:rowOff>64029</xdr:rowOff>
    </xdr:to>
    <xdr:sp macro="" textlink="">
      <xdr:nvSpPr>
        <xdr:cNvPr id="141" name="円/楕円 140"/>
        <xdr:cNvSpPr/>
      </xdr:nvSpPr>
      <xdr:spPr>
        <a:xfrm>
          <a:off x="1968500" y="95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80556</xdr:rowOff>
    </xdr:from>
    <xdr:ext cx="599010" cy="259045"/>
    <xdr:sp macro="" textlink="">
      <xdr:nvSpPr>
        <xdr:cNvPr id="142" name="テキスト ボックス 141"/>
        <xdr:cNvSpPr txBox="1"/>
      </xdr:nvSpPr>
      <xdr:spPr>
        <a:xfrm>
          <a:off x="1719794" y="933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106699</xdr:rowOff>
    </xdr:from>
    <xdr:to>
      <xdr:col>1</xdr:col>
      <xdr:colOff>485775</xdr:colOff>
      <xdr:row>56</xdr:row>
      <xdr:rowOff>36849</xdr:rowOff>
    </xdr:to>
    <xdr:sp macro="" textlink="">
      <xdr:nvSpPr>
        <xdr:cNvPr id="143" name="円/楕円 142"/>
        <xdr:cNvSpPr/>
      </xdr:nvSpPr>
      <xdr:spPr>
        <a:xfrm>
          <a:off x="1079500" y="95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27976</xdr:rowOff>
    </xdr:from>
    <xdr:ext cx="599010" cy="259045"/>
    <xdr:sp macro="" textlink="">
      <xdr:nvSpPr>
        <xdr:cNvPr id="144" name="テキスト ボックス 143"/>
        <xdr:cNvSpPr txBox="1"/>
      </xdr:nvSpPr>
      <xdr:spPr>
        <a:xfrm>
          <a:off x="830794" y="962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19863</xdr:rowOff>
    </xdr:from>
    <xdr:to>
      <xdr:col>6</xdr:col>
      <xdr:colOff>511175</xdr:colOff>
      <xdr:row>75</xdr:row>
      <xdr:rowOff>76798</xdr:rowOff>
    </xdr:to>
    <xdr:cxnSp macro="">
      <xdr:nvCxnSpPr>
        <xdr:cNvPr id="172" name="直線コネクタ 171"/>
        <xdr:cNvCxnSpPr/>
      </xdr:nvCxnSpPr>
      <xdr:spPr>
        <a:xfrm flipV="1">
          <a:off x="3797300" y="12878613"/>
          <a:ext cx="8382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76798</xdr:rowOff>
    </xdr:from>
    <xdr:to>
      <xdr:col>5</xdr:col>
      <xdr:colOff>358775</xdr:colOff>
      <xdr:row>75</xdr:row>
      <xdr:rowOff>101953</xdr:rowOff>
    </xdr:to>
    <xdr:cxnSp macro="">
      <xdr:nvCxnSpPr>
        <xdr:cNvPr id="175" name="直線コネクタ 174"/>
        <xdr:cNvCxnSpPr/>
      </xdr:nvCxnSpPr>
      <xdr:spPr>
        <a:xfrm flipV="1">
          <a:off x="2908300" y="12935548"/>
          <a:ext cx="8890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101953</xdr:rowOff>
    </xdr:from>
    <xdr:to>
      <xdr:col>4</xdr:col>
      <xdr:colOff>155575</xdr:colOff>
      <xdr:row>76</xdr:row>
      <xdr:rowOff>7303</xdr:rowOff>
    </xdr:to>
    <xdr:cxnSp macro="">
      <xdr:nvCxnSpPr>
        <xdr:cNvPr id="178" name="直線コネクタ 177"/>
        <xdr:cNvCxnSpPr/>
      </xdr:nvCxnSpPr>
      <xdr:spPr>
        <a:xfrm flipV="1">
          <a:off x="2019300" y="12960703"/>
          <a:ext cx="889000" cy="7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7303</xdr:rowOff>
    </xdr:from>
    <xdr:to>
      <xdr:col>2</xdr:col>
      <xdr:colOff>638175</xdr:colOff>
      <xdr:row>76</xdr:row>
      <xdr:rowOff>30319</xdr:rowOff>
    </xdr:to>
    <xdr:cxnSp macro="">
      <xdr:nvCxnSpPr>
        <xdr:cNvPr id="181" name="直線コネクタ 180"/>
        <xdr:cNvCxnSpPr/>
      </xdr:nvCxnSpPr>
      <xdr:spPr>
        <a:xfrm flipV="1">
          <a:off x="1130300" y="13037503"/>
          <a:ext cx="8890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140513</xdr:rowOff>
    </xdr:from>
    <xdr:to>
      <xdr:col>6</xdr:col>
      <xdr:colOff>561975</xdr:colOff>
      <xdr:row>75</xdr:row>
      <xdr:rowOff>70663</xdr:rowOff>
    </xdr:to>
    <xdr:sp macro="" textlink="">
      <xdr:nvSpPr>
        <xdr:cNvPr id="191" name="円/楕円 190"/>
        <xdr:cNvSpPr/>
      </xdr:nvSpPr>
      <xdr:spPr>
        <a:xfrm>
          <a:off x="4584700" y="128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163390</xdr:rowOff>
    </xdr:from>
    <xdr:ext cx="599010" cy="259045"/>
    <xdr:sp macro="" textlink="">
      <xdr:nvSpPr>
        <xdr:cNvPr id="192" name="民生費該当値テキスト"/>
        <xdr:cNvSpPr txBox="1"/>
      </xdr:nvSpPr>
      <xdr:spPr>
        <a:xfrm>
          <a:off x="4686300" y="1267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238,711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25998</xdr:rowOff>
    </xdr:from>
    <xdr:to>
      <xdr:col>5</xdr:col>
      <xdr:colOff>409575</xdr:colOff>
      <xdr:row>75</xdr:row>
      <xdr:rowOff>127598</xdr:rowOff>
    </xdr:to>
    <xdr:sp macro="" textlink="">
      <xdr:nvSpPr>
        <xdr:cNvPr id="193" name="円/楕円 192"/>
        <xdr:cNvSpPr/>
      </xdr:nvSpPr>
      <xdr:spPr>
        <a:xfrm>
          <a:off x="3746500" y="128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144125</xdr:rowOff>
    </xdr:from>
    <xdr:ext cx="599010" cy="259045"/>
    <xdr:sp macro="" textlink="">
      <xdr:nvSpPr>
        <xdr:cNvPr id="194" name="テキスト ボックス 193"/>
        <xdr:cNvSpPr txBox="1"/>
      </xdr:nvSpPr>
      <xdr:spPr>
        <a:xfrm>
          <a:off x="3497794" y="1265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226,258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51153</xdr:rowOff>
    </xdr:from>
    <xdr:to>
      <xdr:col>4</xdr:col>
      <xdr:colOff>206375</xdr:colOff>
      <xdr:row>75</xdr:row>
      <xdr:rowOff>152753</xdr:rowOff>
    </xdr:to>
    <xdr:sp macro="" textlink="">
      <xdr:nvSpPr>
        <xdr:cNvPr id="195" name="円/楕円 194"/>
        <xdr:cNvSpPr/>
      </xdr:nvSpPr>
      <xdr:spPr>
        <a:xfrm>
          <a:off x="2857500" y="129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169280</xdr:rowOff>
    </xdr:from>
    <xdr:ext cx="599010" cy="259045"/>
    <xdr:sp macro="" textlink="">
      <xdr:nvSpPr>
        <xdr:cNvPr id="196" name="テキスト ボックス 195"/>
        <xdr:cNvSpPr txBox="1"/>
      </xdr:nvSpPr>
      <xdr:spPr>
        <a:xfrm>
          <a:off x="2608794" y="1268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220,756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127954</xdr:rowOff>
    </xdr:from>
    <xdr:to>
      <xdr:col>3</xdr:col>
      <xdr:colOff>3175</xdr:colOff>
      <xdr:row>76</xdr:row>
      <xdr:rowOff>58105</xdr:rowOff>
    </xdr:to>
    <xdr:sp macro="" textlink="">
      <xdr:nvSpPr>
        <xdr:cNvPr id="197" name="円/楕円 196"/>
        <xdr:cNvSpPr/>
      </xdr:nvSpPr>
      <xdr:spPr>
        <a:xfrm>
          <a:off x="1968500" y="129867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74631</xdr:rowOff>
    </xdr:from>
    <xdr:ext cx="599010" cy="259045"/>
    <xdr:sp macro="" textlink="">
      <xdr:nvSpPr>
        <xdr:cNvPr id="198" name="テキスト ボックス 197"/>
        <xdr:cNvSpPr txBox="1"/>
      </xdr:nvSpPr>
      <xdr:spPr>
        <a:xfrm>
          <a:off x="1719794" y="1276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150969</xdr:rowOff>
    </xdr:from>
    <xdr:to>
      <xdr:col>1</xdr:col>
      <xdr:colOff>485775</xdr:colOff>
      <xdr:row>76</xdr:row>
      <xdr:rowOff>81119</xdr:rowOff>
    </xdr:to>
    <xdr:sp macro="" textlink="">
      <xdr:nvSpPr>
        <xdr:cNvPr id="199" name="円/楕円 198"/>
        <xdr:cNvSpPr/>
      </xdr:nvSpPr>
      <xdr:spPr>
        <a:xfrm>
          <a:off x="1079500" y="1300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97647</xdr:rowOff>
    </xdr:from>
    <xdr:ext cx="599010" cy="259045"/>
    <xdr:sp macro="" textlink="">
      <xdr:nvSpPr>
        <xdr:cNvPr id="200" name="テキスト ボックス 199"/>
        <xdr:cNvSpPr txBox="1"/>
      </xdr:nvSpPr>
      <xdr:spPr>
        <a:xfrm>
          <a:off x="830794" y="1278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115903</xdr:rowOff>
    </xdr:from>
    <xdr:to>
      <xdr:col>6</xdr:col>
      <xdr:colOff>511175</xdr:colOff>
      <xdr:row>95</xdr:row>
      <xdr:rowOff>119063</xdr:rowOff>
    </xdr:to>
    <xdr:cxnSp macro="">
      <xdr:nvCxnSpPr>
        <xdr:cNvPr id="225" name="直線コネクタ 224"/>
        <xdr:cNvCxnSpPr/>
      </xdr:nvCxnSpPr>
      <xdr:spPr>
        <a:xfrm>
          <a:off x="3797300" y="16403653"/>
          <a:ext cx="838200" cy="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100552</xdr:rowOff>
    </xdr:from>
    <xdr:to>
      <xdr:col>5</xdr:col>
      <xdr:colOff>358775</xdr:colOff>
      <xdr:row>95</xdr:row>
      <xdr:rowOff>115903</xdr:rowOff>
    </xdr:to>
    <xdr:cxnSp macro="">
      <xdr:nvCxnSpPr>
        <xdr:cNvPr id="228" name="直線コネクタ 227"/>
        <xdr:cNvCxnSpPr/>
      </xdr:nvCxnSpPr>
      <xdr:spPr>
        <a:xfrm>
          <a:off x="2908300" y="16388302"/>
          <a:ext cx="8890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100552</xdr:rowOff>
    </xdr:from>
    <xdr:to>
      <xdr:col>4</xdr:col>
      <xdr:colOff>155575</xdr:colOff>
      <xdr:row>95</xdr:row>
      <xdr:rowOff>110634</xdr:rowOff>
    </xdr:to>
    <xdr:cxnSp macro="">
      <xdr:nvCxnSpPr>
        <xdr:cNvPr id="231" name="直線コネクタ 230"/>
        <xdr:cNvCxnSpPr/>
      </xdr:nvCxnSpPr>
      <xdr:spPr>
        <a:xfrm flipV="1">
          <a:off x="2019300" y="16388302"/>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110634</xdr:rowOff>
    </xdr:from>
    <xdr:to>
      <xdr:col>2</xdr:col>
      <xdr:colOff>638175</xdr:colOff>
      <xdr:row>95</xdr:row>
      <xdr:rowOff>129025</xdr:rowOff>
    </xdr:to>
    <xdr:cxnSp macro="">
      <xdr:nvCxnSpPr>
        <xdr:cNvPr id="234" name="直線コネクタ 233"/>
        <xdr:cNvCxnSpPr/>
      </xdr:nvCxnSpPr>
      <xdr:spPr>
        <a:xfrm flipV="1">
          <a:off x="1130300" y="16398384"/>
          <a:ext cx="889000" cy="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68263</xdr:rowOff>
    </xdr:from>
    <xdr:to>
      <xdr:col>6</xdr:col>
      <xdr:colOff>561975</xdr:colOff>
      <xdr:row>95</xdr:row>
      <xdr:rowOff>169863</xdr:rowOff>
    </xdr:to>
    <xdr:sp macro="" textlink="">
      <xdr:nvSpPr>
        <xdr:cNvPr id="244" name="円/楕円 243"/>
        <xdr:cNvSpPr/>
      </xdr:nvSpPr>
      <xdr:spPr>
        <a:xfrm>
          <a:off x="4584700" y="163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91140</xdr:rowOff>
    </xdr:from>
    <xdr:ext cx="534377" cy="259045"/>
    <xdr:sp macro="" textlink="">
      <xdr:nvSpPr>
        <xdr:cNvPr id="245" name="衛生費該当値テキスト"/>
        <xdr:cNvSpPr txBox="1"/>
      </xdr:nvSpPr>
      <xdr:spPr>
        <a:xfrm>
          <a:off x="4686300" y="162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65103</xdr:rowOff>
    </xdr:from>
    <xdr:to>
      <xdr:col>5</xdr:col>
      <xdr:colOff>409575</xdr:colOff>
      <xdr:row>95</xdr:row>
      <xdr:rowOff>166703</xdr:rowOff>
    </xdr:to>
    <xdr:sp macro="" textlink="">
      <xdr:nvSpPr>
        <xdr:cNvPr id="246" name="円/楕円 245"/>
        <xdr:cNvSpPr/>
      </xdr:nvSpPr>
      <xdr:spPr>
        <a:xfrm>
          <a:off x="3746500" y="163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11780</xdr:rowOff>
    </xdr:from>
    <xdr:ext cx="534377" cy="259045"/>
    <xdr:sp macro="" textlink="">
      <xdr:nvSpPr>
        <xdr:cNvPr id="247" name="テキスト ボックス 246"/>
        <xdr:cNvSpPr txBox="1"/>
      </xdr:nvSpPr>
      <xdr:spPr>
        <a:xfrm>
          <a:off x="3530111" y="161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49752</xdr:rowOff>
    </xdr:from>
    <xdr:to>
      <xdr:col>4</xdr:col>
      <xdr:colOff>206375</xdr:colOff>
      <xdr:row>95</xdr:row>
      <xdr:rowOff>151352</xdr:rowOff>
    </xdr:to>
    <xdr:sp macro="" textlink="">
      <xdr:nvSpPr>
        <xdr:cNvPr id="248" name="円/楕円 247"/>
        <xdr:cNvSpPr/>
      </xdr:nvSpPr>
      <xdr:spPr>
        <a:xfrm>
          <a:off x="2857500" y="163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167879</xdr:rowOff>
    </xdr:from>
    <xdr:ext cx="534377" cy="259045"/>
    <xdr:sp macro="" textlink="">
      <xdr:nvSpPr>
        <xdr:cNvPr id="249" name="テキスト ボックス 248"/>
        <xdr:cNvSpPr txBox="1"/>
      </xdr:nvSpPr>
      <xdr:spPr>
        <a:xfrm>
          <a:off x="2641111" y="161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59834</xdr:rowOff>
    </xdr:from>
    <xdr:to>
      <xdr:col>3</xdr:col>
      <xdr:colOff>3175</xdr:colOff>
      <xdr:row>95</xdr:row>
      <xdr:rowOff>161434</xdr:rowOff>
    </xdr:to>
    <xdr:sp macro="" textlink="">
      <xdr:nvSpPr>
        <xdr:cNvPr id="250" name="円/楕円 249"/>
        <xdr:cNvSpPr/>
      </xdr:nvSpPr>
      <xdr:spPr>
        <a:xfrm>
          <a:off x="1968500" y="163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6511</xdr:rowOff>
    </xdr:from>
    <xdr:ext cx="534377" cy="259045"/>
    <xdr:sp macro="" textlink="">
      <xdr:nvSpPr>
        <xdr:cNvPr id="251" name="テキスト ボックス 250"/>
        <xdr:cNvSpPr txBox="1"/>
      </xdr:nvSpPr>
      <xdr:spPr>
        <a:xfrm>
          <a:off x="1752111" y="1612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78225</xdr:rowOff>
    </xdr:from>
    <xdr:to>
      <xdr:col>1</xdr:col>
      <xdr:colOff>485775</xdr:colOff>
      <xdr:row>96</xdr:row>
      <xdr:rowOff>8375</xdr:rowOff>
    </xdr:to>
    <xdr:sp macro="" textlink="">
      <xdr:nvSpPr>
        <xdr:cNvPr id="252" name="円/楕円 251"/>
        <xdr:cNvSpPr/>
      </xdr:nvSpPr>
      <xdr:spPr>
        <a:xfrm>
          <a:off x="1079500" y="163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24902</xdr:rowOff>
    </xdr:from>
    <xdr:ext cx="534377" cy="259045"/>
    <xdr:sp macro="" textlink="">
      <xdr:nvSpPr>
        <xdr:cNvPr id="253" name="テキスト ボックス 252"/>
        <xdr:cNvSpPr txBox="1"/>
      </xdr:nvSpPr>
      <xdr:spPr>
        <a:xfrm>
          <a:off x="863111" y="161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44014</xdr:rowOff>
    </xdr:from>
    <xdr:to>
      <xdr:col>15</xdr:col>
      <xdr:colOff>180975</xdr:colOff>
      <xdr:row>38</xdr:row>
      <xdr:rowOff>92673</xdr:rowOff>
    </xdr:to>
    <xdr:cxnSp macro="">
      <xdr:nvCxnSpPr>
        <xdr:cNvPr id="284" name="直線コネクタ 283"/>
        <xdr:cNvCxnSpPr/>
      </xdr:nvCxnSpPr>
      <xdr:spPr>
        <a:xfrm>
          <a:off x="9639300" y="6559114"/>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44014</xdr:rowOff>
    </xdr:from>
    <xdr:to>
      <xdr:col>14</xdr:col>
      <xdr:colOff>28575</xdr:colOff>
      <xdr:row>38</xdr:row>
      <xdr:rowOff>96266</xdr:rowOff>
    </xdr:to>
    <xdr:cxnSp macro="">
      <xdr:nvCxnSpPr>
        <xdr:cNvPr id="287" name="直線コネクタ 286"/>
        <xdr:cNvCxnSpPr/>
      </xdr:nvCxnSpPr>
      <xdr:spPr>
        <a:xfrm flipV="1">
          <a:off x="8750300" y="65591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134801</xdr:rowOff>
    </xdr:from>
    <xdr:to>
      <xdr:col>12</xdr:col>
      <xdr:colOff>511175</xdr:colOff>
      <xdr:row>38</xdr:row>
      <xdr:rowOff>96266</xdr:rowOff>
    </xdr:to>
    <xdr:cxnSp macro="">
      <xdr:nvCxnSpPr>
        <xdr:cNvPr id="290" name="直線コネクタ 289"/>
        <xdr:cNvCxnSpPr/>
      </xdr:nvCxnSpPr>
      <xdr:spPr>
        <a:xfrm>
          <a:off x="7861300" y="6307001"/>
          <a:ext cx="889000" cy="30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134801</xdr:rowOff>
    </xdr:from>
    <xdr:to>
      <xdr:col>11</xdr:col>
      <xdr:colOff>307975</xdr:colOff>
      <xdr:row>38</xdr:row>
      <xdr:rowOff>124024</xdr:rowOff>
    </xdr:to>
    <xdr:cxnSp macro="">
      <xdr:nvCxnSpPr>
        <xdr:cNvPr id="293" name="直線コネクタ 292"/>
        <xdr:cNvCxnSpPr/>
      </xdr:nvCxnSpPr>
      <xdr:spPr>
        <a:xfrm flipV="1">
          <a:off x="6972300" y="6307001"/>
          <a:ext cx="889000" cy="3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41873</xdr:rowOff>
    </xdr:from>
    <xdr:to>
      <xdr:col>15</xdr:col>
      <xdr:colOff>231775</xdr:colOff>
      <xdr:row>38</xdr:row>
      <xdr:rowOff>143473</xdr:rowOff>
    </xdr:to>
    <xdr:sp macro="" textlink="">
      <xdr:nvSpPr>
        <xdr:cNvPr id="303" name="円/楕円 302"/>
        <xdr:cNvSpPr/>
      </xdr:nvSpPr>
      <xdr:spPr>
        <a:xfrm>
          <a:off x="104267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20300</xdr:rowOff>
    </xdr:from>
    <xdr:ext cx="378565" cy="259045"/>
    <xdr:sp macro="" textlink="">
      <xdr:nvSpPr>
        <xdr:cNvPr id="304" name="労働費該当値テキスト"/>
        <xdr:cNvSpPr txBox="1"/>
      </xdr:nvSpPr>
      <xdr:spPr>
        <a:xfrm>
          <a:off x="10528300" y="653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164664</xdr:rowOff>
    </xdr:from>
    <xdr:to>
      <xdr:col>14</xdr:col>
      <xdr:colOff>79375</xdr:colOff>
      <xdr:row>38</xdr:row>
      <xdr:rowOff>94814</xdr:rowOff>
    </xdr:to>
    <xdr:sp macro="" textlink="">
      <xdr:nvSpPr>
        <xdr:cNvPr id="305" name="円/楕円 304"/>
        <xdr:cNvSpPr/>
      </xdr:nvSpPr>
      <xdr:spPr>
        <a:xfrm>
          <a:off x="95885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85941</xdr:rowOff>
    </xdr:from>
    <xdr:ext cx="378565" cy="259045"/>
    <xdr:sp macro="" textlink="">
      <xdr:nvSpPr>
        <xdr:cNvPr id="306" name="テキスト ボックス 305"/>
        <xdr:cNvSpPr txBox="1"/>
      </xdr:nvSpPr>
      <xdr:spPr>
        <a:xfrm>
          <a:off x="9450017" y="660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45466</xdr:rowOff>
    </xdr:from>
    <xdr:to>
      <xdr:col>12</xdr:col>
      <xdr:colOff>561975</xdr:colOff>
      <xdr:row>38</xdr:row>
      <xdr:rowOff>147066</xdr:rowOff>
    </xdr:to>
    <xdr:sp macro="" textlink="">
      <xdr:nvSpPr>
        <xdr:cNvPr id="307" name="円/楕円 306"/>
        <xdr:cNvSpPr/>
      </xdr:nvSpPr>
      <xdr:spPr>
        <a:xfrm>
          <a:off x="8699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138193</xdr:rowOff>
    </xdr:from>
    <xdr:ext cx="378565" cy="259045"/>
    <xdr:sp macro="" textlink="">
      <xdr:nvSpPr>
        <xdr:cNvPr id="308" name="テキスト ボックス 307"/>
        <xdr:cNvSpPr txBox="1"/>
      </xdr:nvSpPr>
      <xdr:spPr>
        <a:xfrm>
          <a:off x="8561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84001</xdr:rowOff>
    </xdr:from>
    <xdr:to>
      <xdr:col>11</xdr:col>
      <xdr:colOff>358775</xdr:colOff>
      <xdr:row>37</xdr:row>
      <xdr:rowOff>14151</xdr:rowOff>
    </xdr:to>
    <xdr:sp macro="" textlink="">
      <xdr:nvSpPr>
        <xdr:cNvPr id="309" name="円/楕円 308"/>
        <xdr:cNvSpPr/>
      </xdr:nvSpPr>
      <xdr:spPr>
        <a:xfrm>
          <a:off x="7810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5278</xdr:rowOff>
    </xdr:from>
    <xdr:ext cx="469744" cy="259045"/>
    <xdr:sp macro="" textlink="">
      <xdr:nvSpPr>
        <xdr:cNvPr id="310" name="テキスト ボックス 309"/>
        <xdr:cNvSpPr txBox="1"/>
      </xdr:nvSpPr>
      <xdr:spPr>
        <a:xfrm>
          <a:off x="7626427"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73224</xdr:rowOff>
    </xdr:from>
    <xdr:to>
      <xdr:col>10</xdr:col>
      <xdr:colOff>155575</xdr:colOff>
      <xdr:row>39</xdr:row>
      <xdr:rowOff>3374</xdr:rowOff>
    </xdr:to>
    <xdr:sp macro="" textlink="">
      <xdr:nvSpPr>
        <xdr:cNvPr id="311" name="円/楕円 310"/>
        <xdr:cNvSpPr/>
      </xdr:nvSpPr>
      <xdr:spPr>
        <a:xfrm>
          <a:off x="6921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165951</xdr:rowOff>
    </xdr:from>
    <xdr:ext cx="378565" cy="259045"/>
    <xdr:sp macro="" textlink="">
      <xdr:nvSpPr>
        <xdr:cNvPr id="312" name="テキスト ボックス 311"/>
        <xdr:cNvSpPr txBox="1"/>
      </xdr:nvSpPr>
      <xdr:spPr>
        <a:xfrm>
          <a:off x="6783017" y="668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142799</xdr:rowOff>
    </xdr:from>
    <xdr:to>
      <xdr:col>15</xdr:col>
      <xdr:colOff>180975</xdr:colOff>
      <xdr:row>54</xdr:row>
      <xdr:rowOff>161303</xdr:rowOff>
    </xdr:to>
    <xdr:cxnSp macro="">
      <xdr:nvCxnSpPr>
        <xdr:cNvPr id="341" name="直線コネクタ 340"/>
        <xdr:cNvCxnSpPr/>
      </xdr:nvCxnSpPr>
      <xdr:spPr>
        <a:xfrm>
          <a:off x="9639300" y="9401099"/>
          <a:ext cx="838200" cy="1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142799</xdr:rowOff>
    </xdr:from>
    <xdr:to>
      <xdr:col>14</xdr:col>
      <xdr:colOff>28575</xdr:colOff>
      <xdr:row>56</xdr:row>
      <xdr:rowOff>11037</xdr:rowOff>
    </xdr:to>
    <xdr:cxnSp macro="">
      <xdr:nvCxnSpPr>
        <xdr:cNvPr id="344" name="直線コネクタ 343"/>
        <xdr:cNvCxnSpPr/>
      </xdr:nvCxnSpPr>
      <xdr:spPr>
        <a:xfrm flipV="1">
          <a:off x="8750300" y="9401099"/>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159080</xdr:rowOff>
    </xdr:from>
    <xdr:to>
      <xdr:col>12</xdr:col>
      <xdr:colOff>511175</xdr:colOff>
      <xdr:row>56</xdr:row>
      <xdr:rowOff>11037</xdr:rowOff>
    </xdr:to>
    <xdr:cxnSp macro="">
      <xdr:nvCxnSpPr>
        <xdr:cNvPr id="347" name="直線コネクタ 346"/>
        <xdr:cNvCxnSpPr/>
      </xdr:nvCxnSpPr>
      <xdr:spPr>
        <a:xfrm>
          <a:off x="7861300" y="9588830"/>
          <a:ext cx="889000" cy="2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159080</xdr:rowOff>
    </xdr:from>
    <xdr:to>
      <xdr:col>11</xdr:col>
      <xdr:colOff>307975</xdr:colOff>
      <xdr:row>56</xdr:row>
      <xdr:rowOff>2794</xdr:rowOff>
    </xdr:to>
    <xdr:cxnSp macro="">
      <xdr:nvCxnSpPr>
        <xdr:cNvPr id="350" name="直線コネクタ 349"/>
        <xdr:cNvCxnSpPr/>
      </xdr:nvCxnSpPr>
      <xdr:spPr>
        <a:xfrm flipV="1">
          <a:off x="6972300" y="9588830"/>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110503</xdr:rowOff>
    </xdr:from>
    <xdr:to>
      <xdr:col>15</xdr:col>
      <xdr:colOff>231775</xdr:colOff>
      <xdr:row>55</xdr:row>
      <xdr:rowOff>40653</xdr:rowOff>
    </xdr:to>
    <xdr:sp macro="" textlink="">
      <xdr:nvSpPr>
        <xdr:cNvPr id="360" name="円/楕円 359"/>
        <xdr:cNvSpPr/>
      </xdr:nvSpPr>
      <xdr:spPr>
        <a:xfrm>
          <a:off x="10426700" y="93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133380</xdr:rowOff>
    </xdr:from>
    <xdr:ext cx="534377" cy="259045"/>
    <xdr:sp macro="" textlink="">
      <xdr:nvSpPr>
        <xdr:cNvPr id="361" name="農林水産業費該当値テキスト"/>
        <xdr:cNvSpPr txBox="1"/>
      </xdr:nvSpPr>
      <xdr:spPr>
        <a:xfrm>
          <a:off x="10528300" y="922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58,299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91999</xdr:rowOff>
    </xdr:from>
    <xdr:to>
      <xdr:col>14</xdr:col>
      <xdr:colOff>79375</xdr:colOff>
      <xdr:row>55</xdr:row>
      <xdr:rowOff>22149</xdr:rowOff>
    </xdr:to>
    <xdr:sp macro="" textlink="">
      <xdr:nvSpPr>
        <xdr:cNvPr id="362" name="円/楕円 361"/>
        <xdr:cNvSpPr/>
      </xdr:nvSpPr>
      <xdr:spPr>
        <a:xfrm>
          <a:off x="9588500" y="935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38676</xdr:rowOff>
    </xdr:from>
    <xdr:ext cx="534377" cy="259045"/>
    <xdr:sp macro="" textlink="">
      <xdr:nvSpPr>
        <xdr:cNvPr id="363" name="テキスト ボックス 362"/>
        <xdr:cNvSpPr txBox="1"/>
      </xdr:nvSpPr>
      <xdr:spPr>
        <a:xfrm>
          <a:off x="9372111" y="91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131687</xdr:rowOff>
    </xdr:from>
    <xdr:to>
      <xdr:col>12</xdr:col>
      <xdr:colOff>561975</xdr:colOff>
      <xdr:row>56</xdr:row>
      <xdr:rowOff>61837</xdr:rowOff>
    </xdr:to>
    <xdr:sp macro="" textlink="">
      <xdr:nvSpPr>
        <xdr:cNvPr id="364" name="円/楕円 363"/>
        <xdr:cNvSpPr/>
      </xdr:nvSpPr>
      <xdr:spPr>
        <a:xfrm>
          <a:off x="8699500" y="95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78364</xdr:rowOff>
    </xdr:from>
    <xdr:ext cx="534377" cy="259045"/>
    <xdr:sp macro="" textlink="">
      <xdr:nvSpPr>
        <xdr:cNvPr id="365" name="テキスト ボックス 364"/>
        <xdr:cNvSpPr txBox="1"/>
      </xdr:nvSpPr>
      <xdr:spPr>
        <a:xfrm>
          <a:off x="8483111" y="93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108280</xdr:rowOff>
    </xdr:from>
    <xdr:to>
      <xdr:col>11</xdr:col>
      <xdr:colOff>358775</xdr:colOff>
      <xdr:row>56</xdr:row>
      <xdr:rowOff>38430</xdr:rowOff>
    </xdr:to>
    <xdr:sp macro="" textlink="">
      <xdr:nvSpPr>
        <xdr:cNvPr id="366" name="円/楕円 365"/>
        <xdr:cNvSpPr/>
      </xdr:nvSpPr>
      <xdr:spPr>
        <a:xfrm>
          <a:off x="7810500" y="95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54957</xdr:rowOff>
    </xdr:from>
    <xdr:ext cx="534377" cy="259045"/>
    <xdr:sp macro="" textlink="">
      <xdr:nvSpPr>
        <xdr:cNvPr id="367" name="テキスト ボックス 366"/>
        <xdr:cNvSpPr txBox="1"/>
      </xdr:nvSpPr>
      <xdr:spPr>
        <a:xfrm>
          <a:off x="7594111" y="93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123444</xdr:rowOff>
    </xdr:from>
    <xdr:to>
      <xdr:col>10</xdr:col>
      <xdr:colOff>155575</xdr:colOff>
      <xdr:row>56</xdr:row>
      <xdr:rowOff>53594</xdr:rowOff>
    </xdr:to>
    <xdr:sp macro="" textlink="">
      <xdr:nvSpPr>
        <xdr:cNvPr id="368" name="円/楕円 367"/>
        <xdr:cNvSpPr/>
      </xdr:nvSpPr>
      <xdr:spPr>
        <a:xfrm>
          <a:off x="6921500" y="95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70121</xdr:rowOff>
    </xdr:from>
    <xdr:ext cx="534377" cy="259045"/>
    <xdr:sp macro="" textlink="">
      <xdr:nvSpPr>
        <xdr:cNvPr id="369" name="テキスト ボックス 368"/>
        <xdr:cNvSpPr txBox="1"/>
      </xdr:nvSpPr>
      <xdr:spPr>
        <a:xfrm>
          <a:off x="6705111" y="93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32195</xdr:rowOff>
    </xdr:from>
    <xdr:to>
      <xdr:col>15</xdr:col>
      <xdr:colOff>180975</xdr:colOff>
      <xdr:row>76</xdr:row>
      <xdr:rowOff>109232</xdr:rowOff>
    </xdr:to>
    <xdr:cxnSp macro="">
      <xdr:nvCxnSpPr>
        <xdr:cNvPr id="398" name="直線コネクタ 397"/>
        <xdr:cNvCxnSpPr/>
      </xdr:nvCxnSpPr>
      <xdr:spPr>
        <a:xfrm flipV="1">
          <a:off x="9639300" y="13062395"/>
          <a:ext cx="8382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109232</xdr:rowOff>
    </xdr:from>
    <xdr:to>
      <xdr:col>14</xdr:col>
      <xdr:colOff>28575</xdr:colOff>
      <xdr:row>77</xdr:row>
      <xdr:rowOff>103366</xdr:rowOff>
    </xdr:to>
    <xdr:cxnSp macro="">
      <xdr:nvCxnSpPr>
        <xdr:cNvPr id="401" name="直線コネクタ 400"/>
        <xdr:cNvCxnSpPr/>
      </xdr:nvCxnSpPr>
      <xdr:spPr>
        <a:xfrm flipV="1">
          <a:off x="8750300" y="13139432"/>
          <a:ext cx="889000" cy="16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136182</xdr:rowOff>
    </xdr:from>
    <xdr:to>
      <xdr:col>12</xdr:col>
      <xdr:colOff>511175</xdr:colOff>
      <xdr:row>77</xdr:row>
      <xdr:rowOff>103366</xdr:rowOff>
    </xdr:to>
    <xdr:cxnSp macro="">
      <xdr:nvCxnSpPr>
        <xdr:cNvPr id="404" name="直線コネクタ 403"/>
        <xdr:cNvCxnSpPr/>
      </xdr:nvCxnSpPr>
      <xdr:spPr>
        <a:xfrm>
          <a:off x="7861300" y="13166382"/>
          <a:ext cx="889000" cy="1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136182</xdr:rowOff>
    </xdr:from>
    <xdr:to>
      <xdr:col>11</xdr:col>
      <xdr:colOff>307975</xdr:colOff>
      <xdr:row>77</xdr:row>
      <xdr:rowOff>124549</xdr:rowOff>
    </xdr:to>
    <xdr:cxnSp macro="">
      <xdr:nvCxnSpPr>
        <xdr:cNvPr id="407" name="直線コネクタ 406"/>
        <xdr:cNvCxnSpPr/>
      </xdr:nvCxnSpPr>
      <xdr:spPr>
        <a:xfrm flipV="1">
          <a:off x="6972300" y="13166382"/>
          <a:ext cx="889000" cy="1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152845</xdr:rowOff>
    </xdr:from>
    <xdr:to>
      <xdr:col>15</xdr:col>
      <xdr:colOff>231775</xdr:colOff>
      <xdr:row>76</xdr:row>
      <xdr:rowOff>82995</xdr:rowOff>
    </xdr:to>
    <xdr:sp macro="" textlink="">
      <xdr:nvSpPr>
        <xdr:cNvPr id="417" name="円/楕円 416"/>
        <xdr:cNvSpPr/>
      </xdr:nvSpPr>
      <xdr:spPr>
        <a:xfrm>
          <a:off x="10426700" y="130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4271</xdr:rowOff>
    </xdr:from>
    <xdr:ext cx="534377" cy="259045"/>
    <xdr:sp macro="" textlink="">
      <xdr:nvSpPr>
        <xdr:cNvPr id="418" name="商工費該当値テキスト"/>
        <xdr:cNvSpPr txBox="1"/>
      </xdr:nvSpPr>
      <xdr:spPr>
        <a:xfrm>
          <a:off x="10528300" y="128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58432</xdr:rowOff>
    </xdr:from>
    <xdr:to>
      <xdr:col>14</xdr:col>
      <xdr:colOff>79375</xdr:colOff>
      <xdr:row>76</xdr:row>
      <xdr:rowOff>160032</xdr:rowOff>
    </xdr:to>
    <xdr:sp macro="" textlink="">
      <xdr:nvSpPr>
        <xdr:cNvPr id="419" name="円/楕円 418"/>
        <xdr:cNvSpPr/>
      </xdr:nvSpPr>
      <xdr:spPr>
        <a:xfrm>
          <a:off x="9588500" y="13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5110</xdr:rowOff>
    </xdr:from>
    <xdr:ext cx="534377" cy="259045"/>
    <xdr:sp macro="" textlink="">
      <xdr:nvSpPr>
        <xdr:cNvPr id="420" name="テキスト ボックス 419"/>
        <xdr:cNvSpPr txBox="1"/>
      </xdr:nvSpPr>
      <xdr:spPr>
        <a:xfrm>
          <a:off x="9372111" y="128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52566</xdr:rowOff>
    </xdr:from>
    <xdr:to>
      <xdr:col>12</xdr:col>
      <xdr:colOff>561975</xdr:colOff>
      <xdr:row>77</xdr:row>
      <xdr:rowOff>154166</xdr:rowOff>
    </xdr:to>
    <xdr:sp macro="" textlink="">
      <xdr:nvSpPr>
        <xdr:cNvPr id="421" name="円/楕円 420"/>
        <xdr:cNvSpPr/>
      </xdr:nvSpPr>
      <xdr:spPr>
        <a:xfrm>
          <a:off x="8699500" y="132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170693</xdr:rowOff>
    </xdr:from>
    <xdr:ext cx="534377" cy="259045"/>
    <xdr:sp macro="" textlink="">
      <xdr:nvSpPr>
        <xdr:cNvPr id="422" name="テキスト ボックス 421"/>
        <xdr:cNvSpPr txBox="1"/>
      </xdr:nvSpPr>
      <xdr:spPr>
        <a:xfrm>
          <a:off x="8483111" y="130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85382</xdr:rowOff>
    </xdr:from>
    <xdr:to>
      <xdr:col>11</xdr:col>
      <xdr:colOff>358775</xdr:colOff>
      <xdr:row>77</xdr:row>
      <xdr:rowOff>15532</xdr:rowOff>
    </xdr:to>
    <xdr:sp macro="" textlink="">
      <xdr:nvSpPr>
        <xdr:cNvPr id="423" name="円/楕円 422"/>
        <xdr:cNvSpPr/>
      </xdr:nvSpPr>
      <xdr:spPr>
        <a:xfrm>
          <a:off x="7810500" y="131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32059</xdr:rowOff>
    </xdr:from>
    <xdr:ext cx="534377" cy="259045"/>
    <xdr:sp macro="" textlink="">
      <xdr:nvSpPr>
        <xdr:cNvPr id="424" name="テキスト ボックス 423"/>
        <xdr:cNvSpPr txBox="1"/>
      </xdr:nvSpPr>
      <xdr:spPr>
        <a:xfrm>
          <a:off x="7594111" y="128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73749</xdr:rowOff>
    </xdr:from>
    <xdr:to>
      <xdr:col>10</xdr:col>
      <xdr:colOff>155575</xdr:colOff>
      <xdr:row>78</xdr:row>
      <xdr:rowOff>3899</xdr:rowOff>
    </xdr:to>
    <xdr:sp macro="" textlink="">
      <xdr:nvSpPr>
        <xdr:cNvPr id="425" name="円/楕円 424"/>
        <xdr:cNvSpPr/>
      </xdr:nvSpPr>
      <xdr:spPr>
        <a:xfrm>
          <a:off x="6921500" y="132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20426</xdr:rowOff>
    </xdr:from>
    <xdr:ext cx="534377" cy="259045"/>
    <xdr:sp macro="" textlink="">
      <xdr:nvSpPr>
        <xdr:cNvPr id="426" name="テキスト ボックス 425"/>
        <xdr:cNvSpPr txBox="1"/>
      </xdr:nvSpPr>
      <xdr:spPr>
        <a:xfrm>
          <a:off x="6705111" y="130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114991</xdr:rowOff>
    </xdr:from>
    <xdr:to>
      <xdr:col>15</xdr:col>
      <xdr:colOff>180975</xdr:colOff>
      <xdr:row>95</xdr:row>
      <xdr:rowOff>170084</xdr:rowOff>
    </xdr:to>
    <xdr:cxnSp macro="">
      <xdr:nvCxnSpPr>
        <xdr:cNvPr id="459" name="直線コネクタ 458"/>
        <xdr:cNvCxnSpPr/>
      </xdr:nvCxnSpPr>
      <xdr:spPr>
        <a:xfrm flipV="1">
          <a:off x="9639300" y="16402741"/>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170084</xdr:rowOff>
    </xdr:from>
    <xdr:to>
      <xdr:col>14</xdr:col>
      <xdr:colOff>28575</xdr:colOff>
      <xdr:row>97</xdr:row>
      <xdr:rowOff>27857</xdr:rowOff>
    </xdr:to>
    <xdr:cxnSp macro="">
      <xdr:nvCxnSpPr>
        <xdr:cNvPr id="462" name="直線コネクタ 461"/>
        <xdr:cNvCxnSpPr/>
      </xdr:nvCxnSpPr>
      <xdr:spPr>
        <a:xfrm flipV="1">
          <a:off x="8750300" y="16457834"/>
          <a:ext cx="889000" cy="20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27857</xdr:rowOff>
    </xdr:from>
    <xdr:to>
      <xdr:col>12</xdr:col>
      <xdr:colOff>511175</xdr:colOff>
      <xdr:row>97</xdr:row>
      <xdr:rowOff>99743</xdr:rowOff>
    </xdr:to>
    <xdr:cxnSp macro="">
      <xdr:nvCxnSpPr>
        <xdr:cNvPr id="465" name="直線コネクタ 464"/>
        <xdr:cNvCxnSpPr/>
      </xdr:nvCxnSpPr>
      <xdr:spPr>
        <a:xfrm flipV="1">
          <a:off x="7861300" y="16658507"/>
          <a:ext cx="889000" cy="7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60909</xdr:rowOff>
    </xdr:from>
    <xdr:to>
      <xdr:col>11</xdr:col>
      <xdr:colOff>307975</xdr:colOff>
      <xdr:row>97</xdr:row>
      <xdr:rowOff>99743</xdr:rowOff>
    </xdr:to>
    <xdr:cxnSp macro="">
      <xdr:nvCxnSpPr>
        <xdr:cNvPr id="468" name="直線コネクタ 467"/>
        <xdr:cNvCxnSpPr/>
      </xdr:nvCxnSpPr>
      <xdr:spPr>
        <a:xfrm>
          <a:off x="6972300" y="16691559"/>
          <a:ext cx="889000" cy="3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64191</xdr:rowOff>
    </xdr:from>
    <xdr:to>
      <xdr:col>15</xdr:col>
      <xdr:colOff>231775</xdr:colOff>
      <xdr:row>95</xdr:row>
      <xdr:rowOff>165791</xdr:rowOff>
    </xdr:to>
    <xdr:sp macro="" textlink="">
      <xdr:nvSpPr>
        <xdr:cNvPr id="478" name="円/楕円 477"/>
        <xdr:cNvSpPr/>
      </xdr:nvSpPr>
      <xdr:spPr>
        <a:xfrm>
          <a:off x="10426700" y="163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87068</xdr:rowOff>
    </xdr:from>
    <xdr:ext cx="534377" cy="259045"/>
    <xdr:sp macro="" textlink="">
      <xdr:nvSpPr>
        <xdr:cNvPr id="479" name="土木費該当値テキスト"/>
        <xdr:cNvSpPr txBox="1"/>
      </xdr:nvSpPr>
      <xdr:spPr>
        <a:xfrm>
          <a:off x="10528300" y="1620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74,594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119284</xdr:rowOff>
    </xdr:from>
    <xdr:to>
      <xdr:col>14</xdr:col>
      <xdr:colOff>79375</xdr:colOff>
      <xdr:row>96</xdr:row>
      <xdr:rowOff>49434</xdr:rowOff>
    </xdr:to>
    <xdr:sp macro="" textlink="">
      <xdr:nvSpPr>
        <xdr:cNvPr id="480" name="円/楕円 479"/>
        <xdr:cNvSpPr/>
      </xdr:nvSpPr>
      <xdr:spPr>
        <a:xfrm>
          <a:off x="9588500" y="164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65961</xdr:rowOff>
    </xdr:from>
    <xdr:ext cx="534377" cy="259045"/>
    <xdr:sp macro="" textlink="">
      <xdr:nvSpPr>
        <xdr:cNvPr id="481" name="テキスト ボックス 480"/>
        <xdr:cNvSpPr txBox="1"/>
      </xdr:nvSpPr>
      <xdr:spPr>
        <a:xfrm>
          <a:off x="9372111" y="1618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148507</xdr:rowOff>
    </xdr:from>
    <xdr:to>
      <xdr:col>12</xdr:col>
      <xdr:colOff>561975</xdr:colOff>
      <xdr:row>97</xdr:row>
      <xdr:rowOff>78657</xdr:rowOff>
    </xdr:to>
    <xdr:sp macro="" textlink="">
      <xdr:nvSpPr>
        <xdr:cNvPr id="482" name="円/楕円 481"/>
        <xdr:cNvSpPr/>
      </xdr:nvSpPr>
      <xdr:spPr>
        <a:xfrm>
          <a:off x="8699500" y="166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69784</xdr:rowOff>
    </xdr:from>
    <xdr:ext cx="534377" cy="259045"/>
    <xdr:sp macro="" textlink="">
      <xdr:nvSpPr>
        <xdr:cNvPr id="483" name="テキスト ボックス 482"/>
        <xdr:cNvSpPr txBox="1"/>
      </xdr:nvSpPr>
      <xdr:spPr>
        <a:xfrm>
          <a:off x="8483111" y="167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48943</xdr:rowOff>
    </xdr:from>
    <xdr:to>
      <xdr:col>11</xdr:col>
      <xdr:colOff>358775</xdr:colOff>
      <xdr:row>97</xdr:row>
      <xdr:rowOff>150543</xdr:rowOff>
    </xdr:to>
    <xdr:sp macro="" textlink="">
      <xdr:nvSpPr>
        <xdr:cNvPr id="484" name="円/楕円 483"/>
        <xdr:cNvSpPr/>
      </xdr:nvSpPr>
      <xdr:spPr>
        <a:xfrm>
          <a:off x="7810500" y="166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141670</xdr:rowOff>
    </xdr:from>
    <xdr:ext cx="534377" cy="259045"/>
    <xdr:sp macro="" textlink="">
      <xdr:nvSpPr>
        <xdr:cNvPr id="485" name="テキスト ボックス 484"/>
        <xdr:cNvSpPr txBox="1"/>
      </xdr:nvSpPr>
      <xdr:spPr>
        <a:xfrm>
          <a:off x="7594111" y="1677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10109</xdr:rowOff>
    </xdr:from>
    <xdr:to>
      <xdr:col>10</xdr:col>
      <xdr:colOff>155575</xdr:colOff>
      <xdr:row>97</xdr:row>
      <xdr:rowOff>111709</xdr:rowOff>
    </xdr:to>
    <xdr:sp macro="" textlink="">
      <xdr:nvSpPr>
        <xdr:cNvPr id="486" name="円/楕円 485"/>
        <xdr:cNvSpPr/>
      </xdr:nvSpPr>
      <xdr:spPr>
        <a:xfrm>
          <a:off x="6921500" y="166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102836</xdr:rowOff>
    </xdr:from>
    <xdr:ext cx="534377" cy="259045"/>
    <xdr:sp macro="" textlink="">
      <xdr:nvSpPr>
        <xdr:cNvPr id="487" name="テキスト ボックス 486"/>
        <xdr:cNvSpPr txBox="1"/>
      </xdr:nvSpPr>
      <xdr:spPr>
        <a:xfrm>
          <a:off x="6705111" y="167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138357</xdr:rowOff>
    </xdr:from>
    <xdr:to>
      <xdr:col>23</xdr:col>
      <xdr:colOff>517525</xdr:colOff>
      <xdr:row>36</xdr:row>
      <xdr:rowOff>82236</xdr:rowOff>
    </xdr:to>
    <xdr:cxnSp macro="">
      <xdr:nvCxnSpPr>
        <xdr:cNvPr id="520" name="直線コネクタ 519"/>
        <xdr:cNvCxnSpPr/>
      </xdr:nvCxnSpPr>
      <xdr:spPr>
        <a:xfrm>
          <a:off x="15481300" y="5796207"/>
          <a:ext cx="838200" cy="45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138357</xdr:rowOff>
    </xdr:from>
    <xdr:to>
      <xdr:col>22</xdr:col>
      <xdr:colOff>365125</xdr:colOff>
      <xdr:row>35</xdr:row>
      <xdr:rowOff>41473</xdr:rowOff>
    </xdr:to>
    <xdr:cxnSp macro="">
      <xdr:nvCxnSpPr>
        <xdr:cNvPr id="523" name="直線コネクタ 522"/>
        <xdr:cNvCxnSpPr/>
      </xdr:nvCxnSpPr>
      <xdr:spPr>
        <a:xfrm flipV="1">
          <a:off x="14592300" y="5796207"/>
          <a:ext cx="889000" cy="24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41473</xdr:rowOff>
    </xdr:from>
    <xdr:to>
      <xdr:col>21</xdr:col>
      <xdr:colOff>161925</xdr:colOff>
      <xdr:row>36</xdr:row>
      <xdr:rowOff>22214</xdr:rowOff>
    </xdr:to>
    <xdr:cxnSp macro="">
      <xdr:nvCxnSpPr>
        <xdr:cNvPr id="526" name="直線コネクタ 525"/>
        <xdr:cNvCxnSpPr/>
      </xdr:nvCxnSpPr>
      <xdr:spPr>
        <a:xfrm flipV="1">
          <a:off x="13703300" y="6042223"/>
          <a:ext cx="889000" cy="15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22214</xdr:rowOff>
    </xdr:from>
    <xdr:to>
      <xdr:col>19</xdr:col>
      <xdr:colOff>644525</xdr:colOff>
      <xdr:row>37</xdr:row>
      <xdr:rowOff>118069</xdr:rowOff>
    </xdr:to>
    <xdr:cxnSp macro="">
      <xdr:nvCxnSpPr>
        <xdr:cNvPr id="529" name="直線コネクタ 528"/>
        <xdr:cNvCxnSpPr/>
      </xdr:nvCxnSpPr>
      <xdr:spPr>
        <a:xfrm flipV="1">
          <a:off x="12814300" y="6194414"/>
          <a:ext cx="889000" cy="26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31436</xdr:rowOff>
    </xdr:from>
    <xdr:to>
      <xdr:col>23</xdr:col>
      <xdr:colOff>568325</xdr:colOff>
      <xdr:row>36</xdr:row>
      <xdr:rowOff>133036</xdr:rowOff>
    </xdr:to>
    <xdr:sp macro="" textlink="">
      <xdr:nvSpPr>
        <xdr:cNvPr id="539" name="円/楕円 538"/>
        <xdr:cNvSpPr/>
      </xdr:nvSpPr>
      <xdr:spPr>
        <a:xfrm>
          <a:off x="16268700" y="62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54313</xdr:rowOff>
    </xdr:from>
    <xdr:ext cx="534377" cy="259045"/>
    <xdr:sp macro="" textlink="">
      <xdr:nvSpPr>
        <xdr:cNvPr id="540" name="消防費該当値テキスト"/>
        <xdr:cNvSpPr txBox="1"/>
      </xdr:nvSpPr>
      <xdr:spPr>
        <a:xfrm>
          <a:off x="16370300" y="605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40,022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87557</xdr:rowOff>
    </xdr:from>
    <xdr:to>
      <xdr:col>22</xdr:col>
      <xdr:colOff>415925</xdr:colOff>
      <xdr:row>34</xdr:row>
      <xdr:rowOff>17707</xdr:rowOff>
    </xdr:to>
    <xdr:sp macro="" textlink="">
      <xdr:nvSpPr>
        <xdr:cNvPr id="541" name="円/楕円 540"/>
        <xdr:cNvSpPr/>
      </xdr:nvSpPr>
      <xdr:spPr>
        <a:xfrm>
          <a:off x="15430500" y="57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34234</xdr:rowOff>
    </xdr:from>
    <xdr:ext cx="534377" cy="259045"/>
    <xdr:sp macro="" textlink="">
      <xdr:nvSpPr>
        <xdr:cNvPr id="542" name="テキスト ボックス 541"/>
        <xdr:cNvSpPr txBox="1"/>
      </xdr:nvSpPr>
      <xdr:spPr>
        <a:xfrm>
          <a:off x="15214111" y="552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162123</xdr:rowOff>
    </xdr:from>
    <xdr:to>
      <xdr:col>21</xdr:col>
      <xdr:colOff>212725</xdr:colOff>
      <xdr:row>35</xdr:row>
      <xdr:rowOff>92273</xdr:rowOff>
    </xdr:to>
    <xdr:sp macro="" textlink="">
      <xdr:nvSpPr>
        <xdr:cNvPr id="543" name="円/楕円 542"/>
        <xdr:cNvSpPr/>
      </xdr:nvSpPr>
      <xdr:spPr>
        <a:xfrm>
          <a:off x="14541500" y="59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108800</xdr:rowOff>
    </xdr:from>
    <xdr:ext cx="534377" cy="259045"/>
    <xdr:sp macro="" textlink="">
      <xdr:nvSpPr>
        <xdr:cNvPr id="544" name="テキスト ボックス 543"/>
        <xdr:cNvSpPr txBox="1"/>
      </xdr:nvSpPr>
      <xdr:spPr>
        <a:xfrm>
          <a:off x="14325111" y="57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142864</xdr:rowOff>
    </xdr:from>
    <xdr:to>
      <xdr:col>20</xdr:col>
      <xdr:colOff>9525</xdr:colOff>
      <xdr:row>36</xdr:row>
      <xdr:rowOff>73014</xdr:rowOff>
    </xdr:to>
    <xdr:sp macro="" textlink="">
      <xdr:nvSpPr>
        <xdr:cNvPr id="545" name="円/楕円 544"/>
        <xdr:cNvSpPr/>
      </xdr:nvSpPr>
      <xdr:spPr>
        <a:xfrm>
          <a:off x="13652500" y="61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89541</xdr:rowOff>
    </xdr:from>
    <xdr:ext cx="534377" cy="259045"/>
    <xdr:sp macro="" textlink="">
      <xdr:nvSpPr>
        <xdr:cNvPr id="546" name="テキスト ボックス 545"/>
        <xdr:cNvSpPr txBox="1"/>
      </xdr:nvSpPr>
      <xdr:spPr>
        <a:xfrm>
          <a:off x="13436111" y="591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67269</xdr:rowOff>
    </xdr:from>
    <xdr:to>
      <xdr:col>18</xdr:col>
      <xdr:colOff>492125</xdr:colOff>
      <xdr:row>37</xdr:row>
      <xdr:rowOff>168869</xdr:rowOff>
    </xdr:to>
    <xdr:sp macro="" textlink="">
      <xdr:nvSpPr>
        <xdr:cNvPr id="547" name="円/楕円 546"/>
        <xdr:cNvSpPr/>
      </xdr:nvSpPr>
      <xdr:spPr>
        <a:xfrm>
          <a:off x="12763500" y="64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13946</xdr:rowOff>
    </xdr:from>
    <xdr:ext cx="534377" cy="259045"/>
    <xdr:sp macro="" textlink="">
      <xdr:nvSpPr>
        <xdr:cNvPr id="548" name="テキスト ボックス 547"/>
        <xdr:cNvSpPr txBox="1"/>
      </xdr:nvSpPr>
      <xdr:spPr>
        <a:xfrm>
          <a:off x="12547111" y="61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25720</xdr:rowOff>
    </xdr:from>
    <xdr:to>
      <xdr:col>23</xdr:col>
      <xdr:colOff>517525</xdr:colOff>
      <xdr:row>56</xdr:row>
      <xdr:rowOff>37043</xdr:rowOff>
    </xdr:to>
    <xdr:cxnSp macro="">
      <xdr:nvCxnSpPr>
        <xdr:cNvPr id="577" name="直線コネクタ 576"/>
        <xdr:cNvCxnSpPr/>
      </xdr:nvCxnSpPr>
      <xdr:spPr>
        <a:xfrm>
          <a:off x="15481300" y="9626920"/>
          <a:ext cx="8382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25720</xdr:rowOff>
    </xdr:from>
    <xdr:to>
      <xdr:col>22</xdr:col>
      <xdr:colOff>365125</xdr:colOff>
      <xdr:row>56</xdr:row>
      <xdr:rowOff>45235</xdr:rowOff>
    </xdr:to>
    <xdr:cxnSp macro="">
      <xdr:nvCxnSpPr>
        <xdr:cNvPr id="580" name="直線コネクタ 579"/>
        <xdr:cNvCxnSpPr/>
      </xdr:nvCxnSpPr>
      <xdr:spPr>
        <a:xfrm flipV="1">
          <a:off x="14592300" y="9626920"/>
          <a:ext cx="889000" cy="1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45235</xdr:rowOff>
    </xdr:from>
    <xdr:to>
      <xdr:col>21</xdr:col>
      <xdr:colOff>161925</xdr:colOff>
      <xdr:row>56</xdr:row>
      <xdr:rowOff>54942</xdr:rowOff>
    </xdr:to>
    <xdr:cxnSp macro="">
      <xdr:nvCxnSpPr>
        <xdr:cNvPr id="583" name="直線コネクタ 582"/>
        <xdr:cNvCxnSpPr/>
      </xdr:nvCxnSpPr>
      <xdr:spPr>
        <a:xfrm flipV="1">
          <a:off x="13703300" y="9646435"/>
          <a:ext cx="8890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54942</xdr:rowOff>
    </xdr:from>
    <xdr:to>
      <xdr:col>19</xdr:col>
      <xdr:colOff>644525</xdr:colOff>
      <xdr:row>57</xdr:row>
      <xdr:rowOff>4673</xdr:rowOff>
    </xdr:to>
    <xdr:cxnSp macro="">
      <xdr:nvCxnSpPr>
        <xdr:cNvPr id="586" name="直線コネクタ 585"/>
        <xdr:cNvCxnSpPr/>
      </xdr:nvCxnSpPr>
      <xdr:spPr>
        <a:xfrm flipV="1">
          <a:off x="12814300" y="9656142"/>
          <a:ext cx="889000" cy="12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157693</xdr:rowOff>
    </xdr:from>
    <xdr:to>
      <xdr:col>23</xdr:col>
      <xdr:colOff>568325</xdr:colOff>
      <xdr:row>56</xdr:row>
      <xdr:rowOff>87843</xdr:rowOff>
    </xdr:to>
    <xdr:sp macro="" textlink="">
      <xdr:nvSpPr>
        <xdr:cNvPr id="596" name="円/楕円 595"/>
        <xdr:cNvSpPr/>
      </xdr:nvSpPr>
      <xdr:spPr>
        <a:xfrm>
          <a:off x="16268700" y="95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9120</xdr:rowOff>
    </xdr:from>
    <xdr:ext cx="534377" cy="259045"/>
    <xdr:sp macro="" textlink="">
      <xdr:nvSpPr>
        <xdr:cNvPr id="597" name="教育費該当値テキスト"/>
        <xdr:cNvSpPr txBox="1"/>
      </xdr:nvSpPr>
      <xdr:spPr>
        <a:xfrm>
          <a:off x="16370300" y="943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68,472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146370</xdr:rowOff>
    </xdr:from>
    <xdr:to>
      <xdr:col>22</xdr:col>
      <xdr:colOff>415925</xdr:colOff>
      <xdr:row>56</xdr:row>
      <xdr:rowOff>76520</xdr:rowOff>
    </xdr:to>
    <xdr:sp macro="" textlink="">
      <xdr:nvSpPr>
        <xdr:cNvPr id="598" name="円/楕円 597"/>
        <xdr:cNvSpPr/>
      </xdr:nvSpPr>
      <xdr:spPr>
        <a:xfrm>
          <a:off x="15430500" y="95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93047</xdr:rowOff>
    </xdr:from>
    <xdr:ext cx="534377" cy="259045"/>
    <xdr:sp macro="" textlink="">
      <xdr:nvSpPr>
        <xdr:cNvPr id="599" name="テキスト ボックス 598"/>
        <xdr:cNvSpPr txBox="1"/>
      </xdr:nvSpPr>
      <xdr:spPr>
        <a:xfrm>
          <a:off x="15214111" y="93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165885</xdr:rowOff>
    </xdr:from>
    <xdr:to>
      <xdr:col>21</xdr:col>
      <xdr:colOff>212725</xdr:colOff>
      <xdr:row>56</xdr:row>
      <xdr:rowOff>96035</xdr:rowOff>
    </xdr:to>
    <xdr:sp macro="" textlink="">
      <xdr:nvSpPr>
        <xdr:cNvPr id="600" name="円/楕円 599"/>
        <xdr:cNvSpPr/>
      </xdr:nvSpPr>
      <xdr:spPr>
        <a:xfrm>
          <a:off x="14541500" y="95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112562</xdr:rowOff>
    </xdr:from>
    <xdr:ext cx="534377" cy="259045"/>
    <xdr:sp macro="" textlink="">
      <xdr:nvSpPr>
        <xdr:cNvPr id="601" name="テキスト ボックス 600"/>
        <xdr:cNvSpPr txBox="1"/>
      </xdr:nvSpPr>
      <xdr:spPr>
        <a:xfrm>
          <a:off x="14325111" y="93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4142</xdr:rowOff>
    </xdr:from>
    <xdr:to>
      <xdr:col>20</xdr:col>
      <xdr:colOff>9525</xdr:colOff>
      <xdr:row>56</xdr:row>
      <xdr:rowOff>105742</xdr:rowOff>
    </xdr:to>
    <xdr:sp macro="" textlink="">
      <xdr:nvSpPr>
        <xdr:cNvPr id="602" name="円/楕円 601"/>
        <xdr:cNvSpPr/>
      </xdr:nvSpPr>
      <xdr:spPr>
        <a:xfrm>
          <a:off x="13652500" y="96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122269</xdr:rowOff>
    </xdr:from>
    <xdr:ext cx="534377" cy="259045"/>
    <xdr:sp macro="" textlink="">
      <xdr:nvSpPr>
        <xdr:cNvPr id="603" name="テキスト ボックス 602"/>
        <xdr:cNvSpPr txBox="1"/>
      </xdr:nvSpPr>
      <xdr:spPr>
        <a:xfrm>
          <a:off x="13436111" y="93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125323</xdr:rowOff>
    </xdr:from>
    <xdr:to>
      <xdr:col>18</xdr:col>
      <xdr:colOff>492125</xdr:colOff>
      <xdr:row>57</xdr:row>
      <xdr:rowOff>55473</xdr:rowOff>
    </xdr:to>
    <xdr:sp macro="" textlink="">
      <xdr:nvSpPr>
        <xdr:cNvPr id="604" name="円/楕円 603"/>
        <xdr:cNvSpPr/>
      </xdr:nvSpPr>
      <xdr:spPr>
        <a:xfrm>
          <a:off x="12763500" y="97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46600</xdr:rowOff>
    </xdr:from>
    <xdr:ext cx="534377" cy="259045"/>
    <xdr:sp macro="" textlink="">
      <xdr:nvSpPr>
        <xdr:cNvPr id="605" name="テキスト ボックス 604"/>
        <xdr:cNvSpPr txBox="1"/>
      </xdr:nvSpPr>
      <xdr:spPr>
        <a:xfrm>
          <a:off x="12547111" y="98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69131</xdr:rowOff>
    </xdr:from>
    <xdr:to>
      <xdr:col>23</xdr:col>
      <xdr:colOff>517525</xdr:colOff>
      <xdr:row>77</xdr:row>
      <xdr:rowOff>146672</xdr:rowOff>
    </xdr:to>
    <xdr:cxnSp macro="">
      <xdr:nvCxnSpPr>
        <xdr:cNvPr id="632" name="直線コネクタ 631"/>
        <xdr:cNvCxnSpPr/>
      </xdr:nvCxnSpPr>
      <xdr:spPr>
        <a:xfrm>
          <a:off x="15481300" y="13270781"/>
          <a:ext cx="8382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5398</xdr:rowOff>
    </xdr:from>
    <xdr:to>
      <xdr:col>22</xdr:col>
      <xdr:colOff>365125</xdr:colOff>
      <xdr:row>77</xdr:row>
      <xdr:rowOff>69131</xdr:rowOff>
    </xdr:to>
    <xdr:cxnSp macro="">
      <xdr:nvCxnSpPr>
        <xdr:cNvPr id="635" name="直線コネクタ 634"/>
        <xdr:cNvCxnSpPr/>
      </xdr:nvCxnSpPr>
      <xdr:spPr>
        <a:xfrm>
          <a:off x="14592300" y="13207048"/>
          <a:ext cx="889000" cy="6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5398</xdr:rowOff>
    </xdr:from>
    <xdr:to>
      <xdr:col>21</xdr:col>
      <xdr:colOff>161925</xdr:colOff>
      <xdr:row>77</xdr:row>
      <xdr:rowOff>149347</xdr:rowOff>
    </xdr:to>
    <xdr:cxnSp macro="">
      <xdr:nvCxnSpPr>
        <xdr:cNvPr id="638" name="直線コネクタ 637"/>
        <xdr:cNvCxnSpPr/>
      </xdr:nvCxnSpPr>
      <xdr:spPr>
        <a:xfrm flipV="1">
          <a:off x="13703300" y="13207048"/>
          <a:ext cx="889000" cy="1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149347</xdr:rowOff>
    </xdr:from>
    <xdr:to>
      <xdr:col>19</xdr:col>
      <xdr:colOff>644525</xdr:colOff>
      <xdr:row>78</xdr:row>
      <xdr:rowOff>18633</xdr:rowOff>
    </xdr:to>
    <xdr:cxnSp macro="">
      <xdr:nvCxnSpPr>
        <xdr:cNvPr id="641" name="直線コネクタ 640"/>
        <xdr:cNvCxnSpPr/>
      </xdr:nvCxnSpPr>
      <xdr:spPr>
        <a:xfrm flipV="1">
          <a:off x="12814300" y="13350997"/>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95872</xdr:rowOff>
    </xdr:from>
    <xdr:to>
      <xdr:col>23</xdr:col>
      <xdr:colOff>568325</xdr:colOff>
      <xdr:row>78</xdr:row>
      <xdr:rowOff>26022</xdr:rowOff>
    </xdr:to>
    <xdr:sp macro="" textlink="">
      <xdr:nvSpPr>
        <xdr:cNvPr id="651" name="円/楕円 650"/>
        <xdr:cNvSpPr/>
      </xdr:nvSpPr>
      <xdr:spPr>
        <a:xfrm>
          <a:off x="162687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118749</xdr:rowOff>
    </xdr:from>
    <xdr:ext cx="469744" cy="259045"/>
    <xdr:sp macro="" textlink="">
      <xdr:nvSpPr>
        <xdr:cNvPr id="652" name="災害復旧費該当値テキスト"/>
        <xdr:cNvSpPr txBox="1"/>
      </xdr:nvSpPr>
      <xdr:spPr>
        <a:xfrm>
          <a:off x="16370300" y="131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18331</xdr:rowOff>
    </xdr:from>
    <xdr:to>
      <xdr:col>22</xdr:col>
      <xdr:colOff>415925</xdr:colOff>
      <xdr:row>77</xdr:row>
      <xdr:rowOff>119931</xdr:rowOff>
    </xdr:to>
    <xdr:sp macro="" textlink="">
      <xdr:nvSpPr>
        <xdr:cNvPr id="653" name="円/楕円 652"/>
        <xdr:cNvSpPr/>
      </xdr:nvSpPr>
      <xdr:spPr>
        <a:xfrm>
          <a:off x="15430500" y="132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136458</xdr:rowOff>
    </xdr:from>
    <xdr:ext cx="534377" cy="259045"/>
    <xdr:sp macro="" textlink="">
      <xdr:nvSpPr>
        <xdr:cNvPr id="654" name="テキスト ボックス 653"/>
        <xdr:cNvSpPr txBox="1"/>
      </xdr:nvSpPr>
      <xdr:spPr>
        <a:xfrm>
          <a:off x="15214111" y="1299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126048</xdr:rowOff>
    </xdr:from>
    <xdr:to>
      <xdr:col>21</xdr:col>
      <xdr:colOff>212725</xdr:colOff>
      <xdr:row>77</xdr:row>
      <xdr:rowOff>56198</xdr:rowOff>
    </xdr:to>
    <xdr:sp macro="" textlink="">
      <xdr:nvSpPr>
        <xdr:cNvPr id="655" name="円/楕円 654"/>
        <xdr:cNvSpPr/>
      </xdr:nvSpPr>
      <xdr:spPr>
        <a:xfrm>
          <a:off x="14541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72724</xdr:rowOff>
    </xdr:from>
    <xdr:ext cx="534377" cy="259045"/>
    <xdr:sp macro="" textlink="">
      <xdr:nvSpPr>
        <xdr:cNvPr id="656" name="テキスト ボックス 655"/>
        <xdr:cNvSpPr txBox="1"/>
      </xdr:nvSpPr>
      <xdr:spPr>
        <a:xfrm>
          <a:off x="14325111" y="129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98547</xdr:rowOff>
    </xdr:from>
    <xdr:to>
      <xdr:col>20</xdr:col>
      <xdr:colOff>9525</xdr:colOff>
      <xdr:row>78</xdr:row>
      <xdr:rowOff>28697</xdr:rowOff>
    </xdr:to>
    <xdr:sp macro="" textlink="">
      <xdr:nvSpPr>
        <xdr:cNvPr id="657" name="円/楕円 656"/>
        <xdr:cNvSpPr/>
      </xdr:nvSpPr>
      <xdr:spPr>
        <a:xfrm>
          <a:off x="136525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19824</xdr:rowOff>
    </xdr:from>
    <xdr:ext cx="469744" cy="259045"/>
    <xdr:sp macro="" textlink="">
      <xdr:nvSpPr>
        <xdr:cNvPr id="658" name="テキスト ボックス 657"/>
        <xdr:cNvSpPr txBox="1"/>
      </xdr:nvSpPr>
      <xdr:spPr>
        <a:xfrm>
          <a:off x="13468427" y="1339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139283</xdr:rowOff>
    </xdr:from>
    <xdr:to>
      <xdr:col>18</xdr:col>
      <xdr:colOff>492125</xdr:colOff>
      <xdr:row>78</xdr:row>
      <xdr:rowOff>69433</xdr:rowOff>
    </xdr:to>
    <xdr:sp macro="" textlink="">
      <xdr:nvSpPr>
        <xdr:cNvPr id="659" name="円/楕円 658"/>
        <xdr:cNvSpPr/>
      </xdr:nvSpPr>
      <xdr:spPr>
        <a:xfrm>
          <a:off x="12763500" y="13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60560</xdr:rowOff>
    </xdr:from>
    <xdr:ext cx="469744" cy="259045"/>
    <xdr:sp macro="" textlink="">
      <xdr:nvSpPr>
        <xdr:cNvPr id="660" name="テキスト ボックス 659"/>
        <xdr:cNvSpPr txBox="1"/>
      </xdr:nvSpPr>
      <xdr:spPr>
        <a:xfrm>
          <a:off x="12579427" y="134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53591</xdr:rowOff>
    </xdr:from>
    <xdr:to>
      <xdr:col>23</xdr:col>
      <xdr:colOff>517525</xdr:colOff>
      <xdr:row>97</xdr:row>
      <xdr:rowOff>55285</xdr:rowOff>
    </xdr:to>
    <xdr:cxnSp macro="">
      <xdr:nvCxnSpPr>
        <xdr:cNvPr id="689" name="直線コネクタ 688"/>
        <xdr:cNvCxnSpPr/>
      </xdr:nvCxnSpPr>
      <xdr:spPr>
        <a:xfrm flipV="1">
          <a:off x="15481300" y="16684241"/>
          <a:ext cx="8382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55285</xdr:rowOff>
    </xdr:from>
    <xdr:to>
      <xdr:col>22</xdr:col>
      <xdr:colOff>365125</xdr:colOff>
      <xdr:row>97</xdr:row>
      <xdr:rowOff>62060</xdr:rowOff>
    </xdr:to>
    <xdr:cxnSp macro="">
      <xdr:nvCxnSpPr>
        <xdr:cNvPr id="692" name="直線コネクタ 691"/>
        <xdr:cNvCxnSpPr/>
      </xdr:nvCxnSpPr>
      <xdr:spPr>
        <a:xfrm flipV="1">
          <a:off x="14592300" y="16685935"/>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62060</xdr:rowOff>
    </xdr:from>
    <xdr:to>
      <xdr:col>21</xdr:col>
      <xdr:colOff>161925</xdr:colOff>
      <xdr:row>97</xdr:row>
      <xdr:rowOff>64174</xdr:rowOff>
    </xdr:to>
    <xdr:cxnSp macro="">
      <xdr:nvCxnSpPr>
        <xdr:cNvPr id="695" name="直線コネクタ 694"/>
        <xdr:cNvCxnSpPr/>
      </xdr:nvCxnSpPr>
      <xdr:spPr>
        <a:xfrm flipV="1">
          <a:off x="13703300" y="16692710"/>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62716</xdr:rowOff>
    </xdr:from>
    <xdr:to>
      <xdr:col>19</xdr:col>
      <xdr:colOff>644525</xdr:colOff>
      <xdr:row>97</xdr:row>
      <xdr:rowOff>64174</xdr:rowOff>
    </xdr:to>
    <xdr:cxnSp macro="">
      <xdr:nvCxnSpPr>
        <xdr:cNvPr id="698" name="直線コネクタ 697"/>
        <xdr:cNvCxnSpPr/>
      </xdr:nvCxnSpPr>
      <xdr:spPr>
        <a:xfrm>
          <a:off x="12814300" y="16693366"/>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2791</xdr:rowOff>
    </xdr:from>
    <xdr:to>
      <xdr:col>23</xdr:col>
      <xdr:colOff>568325</xdr:colOff>
      <xdr:row>97</xdr:row>
      <xdr:rowOff>104391</xdr:rowOff>
    </xdr:to>
    <xdr:sp macro="" textlink="">
      <xdr:nvSpPr>
        <xdr:cNvPr id="708" name="円/楕円 707"/>
        <xdr:cNvSpPr/>
      </xdr:nvSpPr>
      <xdr:spPr>
        <a:xfrm>
          <a:off x="16268700" y="166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25668</xdr:rowOff>
    </xdr:from>
    <xdr:ext cx="534377" cy="259045"/>
    <xdr:sp macro="" textlink="">
      <xdr:nvSpPr>
        <xdr:cNvPr id="709" name="公債費該当値テキスト"/>
        <xdr:cNvSpPr txBox="1"/>
      </xdr:nvSpPr>
      <xdr:spPr>
        <a:xfrm>
          <a:off x="16370300" y="164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4485</xdr:rowOff>
    </xdr:from>
    <xdr:to>
      <xdr:col>22</xdr:col>
      <xdr:colOff>415925</xdr:colOff>
      <xdr:row>97</xdr:row>
      <xdr:rowOff>106085</xdr:rowOff>
    </xdr:to>
    <xdr:sp macro="" textlink="">
      <xdr:nvSpPr>
        <xdr:cNvPr id="710" name="円/楕円 709"/>
        <xdr:cNvSpPr/>
      </xdr:nvSpPr>
      <xdr:spPr>
        <a:xfrm>
          <a:off x="15430500" y="166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122612</xdr:rowOff>
    </xdr:from>
    <xdr:ext cx="534377" cy="259045"/>
    <xdr:sp macro="" textlink="">
      <xdr:nvSpPr>
        <xdr:cNvPr id="711" name="テキスト ボックス 710"/>
        <xdr:cNvSpPr txBox="1"/>
      </xdr:nvSpPr>
      <xdr:spPr>
        <a:xfrm>
          <a:off x="15214111" y="164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11260</xdr:rowOff>
    </xdr:from>
    <xdr:to>
      <xdr:col>21</xdr:col>
      <xdr:colOff>212725</xdr:colOff>
      <xdr:row>97</xdr:row>
      <xdr:rowOff>112860</xdr:rowOff>
    </xdr:to>
    <xdr:sp macro="" textlink="">
      <xdr:nvSpPr>
        <xdr:cNvPr id="712" name="円/楕円 711"/>
        <xdr:cNvSpPr/>
      </xdr:nvSpPr>
      <xdr:spPr>
        <a:xfrm>
          <a:off x="14541500" y="166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129387</xdr:rowOff>
    </xdr:from>
    <xdr:ext cx="534377" cy="259045"/>
    <xdr:sp macro="" textlink="">
      <xdr:nvSpPr>
        <xdr:cNvPr id="713" name="テキスト ボックス 712"/>
        <xdr:cNvSpPr txBox="1"/>
      </xdr:nvSpPr>
      <xdr:spPr>
        <a:xfrm>
          <a:off x="14325111" y="164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13374</xdr:rowOff>
    </xdr:from>
    <xdr:to>
      <xdr:col>20</xdr:col>
      <xdr:colOff>9525</xdr:colOff>
      <xdr:row>97</xdr:row>
      <xdr:rowOff>114974</xdr:rowOff>
    </xdr:to>
    <xdr:sp macro="" textlink="">
      <xdr:nvSpPr>
        <xdr:cNvPr id="714" name="円/楕円 713"/>
        <xdr:cNvSpPr/>
      </xdr:nvSpPr>
      <xdr:spPr>
        <a:xfrm>
          <a:off x="13652500" y="166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131501</xdr:rowOff>
    </xdr:from>
    <xdr:ext cx="534377" cy="259045"/>
    <xdr:sp macro="" textlink="">
      <xdr:nvSpPr>
        <xdr:cNvPr id="715" name="テキスト ボックス 714"/>
        <xdr:cNvSpPr txBox="1"/>
      </xdr:nvSpPr>
      <xdr:spPr>
        <a:xfrm>
          <a:off x="13436111" y="164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11916</xdr:rowOff>
    </xdr:from>
    <xdr:to>
      <xdr:col>18</xdr:col>
      <xdr:colOff>492125</xdr:colOff>
      <xdr:row>97</xdr:row>
      <xdr:rowOff>113516</xdr:rowOff>
    </xdr:to>
    <xdr:sp macro="" textlink="">
      <xdr:nvSpPr>
        <xdr:cNvPr id="716" name="円/楕円 715"/>
        <xdr:cNvSpPr/>
      </xdr:nvSpPr>
      <xdr:spPr>
        <a:xfrm>
          <a:off x="12763500" y="166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130043</xdr:rowOff>
    </xdr:from>
    <xdr:ext cx="534377" cy="259045"/>
    <xdr:sp macro="" textlink="">
      <xdr:nvSpPr>
        <xdr:cNvPr id="717" name="テキスト ボックス 716"/>
        <xdr:cNvSpPr txBox="1"/>
      </xdr:nvSpPr>
      <xdr:spPr>
        <a:xfrm>
          <a:off x="12547111" y="1641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112039</xdr:rowOff>
    </xdr:from>
    <xdr:to>
      <xdr:col>32</xdr:col>
      <xdr:colOff>187325</xdr:colOff>
      <xdr:row>37</xdr:row>
      <xdr:rowOff>134442</xdr:rowOff>
    </xdr:to>
    <xdr:cxnSp macro="">
      <xdr:nvCxnSpPr>
        <xdr:cNvPr id="744" name="直線コネクタ 743"/>
        <xdr:cNvCxnSpPr/>
      </xdr:nvCxnSpPr>
      <xdr:spPr>
        <a:xfrm flipV="1">
          <a:off x="21323300" y="6455689"/>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38523</xdr:rowOff>
    </xdr:from>
    <xdr:ext cx="378565" cy="259045"/>
    <xdr:sp macro="" textlink="">
      <xdr:nvSpPr>
        <xdr:cNvPr id="745" name="諸支出金平均値テキスト"/>
        <xdr:cNvSpPr txBox="1"/>
      </xdr:nvSpPr>
      <xdr:spPr>
        <a:xfrm>
          <a:off x="22212300" y="6553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134442</xdr:rowOff>
    </xdr:from>
    <xdr:to>
      <xdr:col>31</xdr:col>
      <xdr:colOff>34925</xdr:colOff>
      <xdr:row>38</xdr:row>
      <xdr:rowOff>136728</xdr:rowOff>
    </xdr:to>
    <xdr:cxnSp macro="">
      <xdr:nvCxnSpPr>
        <xdr:cNvPr id="747" name="直線コネクタ 746"/>
        <xdr:cNvCxnSpPr/>
      </xdr:nvCxnSpPr>
      <xdr:spPr>
        <a:xfrm flipV="1">
          <a:off x="20434300" y="64780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149165</xdr:rowOff>
    </xdr:from>
    <xdr:ext cx="378565" cy="259045"/>
    <xdr:sp macro="" textlink="">
      <xdr:nvSpPr>
        <xdr:cNvPr id="749" name="テキスト ボックス 748"/>
        <xdr:cNvSpPr txBox="1"/>
      </xdr:nvSpPr>
      <xdr:spPr>
        <a:xfrm>
          <a:off x="21134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99009</xdr:rowOff>
    </xdr:from>
    <xdr:to>
      <xdr:col>29</xdr:col>
      <xdr:colOff>517525</xdr:colOff>
      <xdr:row>38</xdr:row>
      <xdr:rowOff>136728</xdr:rowOff>
    </xdr:to>
    <xdr:cxnSp macro="">
      <xdr:nvCxnSpPr>
        <xdr:cNvPr id="750" name="直線コネクタ 749"/>
        <xdr:cNvCxnSpPr/>
      </xdr:nvCxnSpPr>
      <xdr:spPr>
        <a:xfrm>
          <a:off x="19545300" y="6442659"/>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112725</xdr:rowOff>
    </xdr:from>
    <xdr:to>
      <xdr:col>28</xdr:col>
      <xdr:colOff>314325</xdr:colOff>
      <xdr:row>37</xdr:row>
      <xdr:rowOff>99009</xdr:rowOff>
    </xdr:to>
    <xdr:cxnSp macro="">
      <xdr:nvCxnSpPr>
        <xdr:cNvPr id="753" name="直線コネクタ 752"/>
        <xdr:cNvCxnSpPr/>
      </xdr:nvCxnSpPr>
      <xdr:spPr>
        <a:xfrm>
          <a:off x="18656300" y="6113475"/>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32580</xdr:rowOff>
    </xdr:from>
    <xdr:ext cx="378565" cy="259045"/>
    <xdr:sp macro="" textlink="">
      <xdr:nvSpPr>
        <xdr:cNvPr id="755" name="テキスト ボックス 754"/>
        <xdr:cNvSpPr txBox="1"/>
      </xdr:nvSpPr>
      <xdr:spPr>
        <a:xfrm>
          <a:off x="19356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66641</xdr:rowOff>
    </xdr:from>
    <xdr:ext cx="378565" cy="259045"/>
    <xdr:sp macro="" textlink="">
      <xdr:nvSpPr>
        <xdr:cNvPr id="757" name="テキスト ボックス 756"/>
        <xdr:cNvSpPr txBox="1"/>
      </xdr:nvSpPr>
      <xdr:spPr>
        <a:xfrm>
          <a:off x="18467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61239</xdr:rowOff>
    </xdr:from>
    <xdr:to>
      <xdr:col>32</xdr:col>
      <xdr:colOff>238125</xdr:colOff>
      <xdr:row>37</xdr:row>
      <xdr:rowOff>162840</xdr:rowOff>
    </xdr:to>
    <xdr:sp macro="" textlink="">
      <xdr:nvSpPr>
        <xdr:cNvPr id="763" name="円/楕円 762"/>
        <xdr:cNvSpPr/>
      </xdr:nvSpPr>
      <xdr:spPr>
        <a:xfrm>
          <a:off x="22110700" y="640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84116</xdr:rowOff>
    </xdr:from>
    <xdr:ext cx="378565" cy="259045"/>
    <xdr:sp macro="" textlink="">
      <xdr:nvSpPr>
        <xdr:cNvPr id="764" name="諸支出金該当値テキスト"/>
        <xdr:cNvSpPr txBox="1"/>
      </xdr:nvSpPr>
      <xdr:spPr>
        <a:xfrm>
          <a:off x="22212300" y="62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83642</xdr:rowOff>
    </xdr:from>
    <xdr:to>
      <xdr:col>31</xdr:col>
      <xdr:colOff>85725</xdr:colOff>
      <xdr:row>38</xdr:row>
      <xdr:rowOff>13792</xdr:rowOff>
    </xdr:to>
    <xdr:sp macro="" textlink="">
      <xdr:nvSpPr>
        <xdr:cNvPr id="765" name="円/楕円 764"/>
        <xdr:cNvSpPr/>
      </xdr:nvSpPr>
      <xdr:spPr>
        <a:xfrm>
          <a:off x="21272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30319</xdr:rowOff>
    </xdr:from>
    <xdr:ext cx="378565" cy="259045"/>
    <xdr:sp macro="" textlink="">
      <xdr:nvSpPr>
        <xdr:cNvPr id="766" name="テキスト ボックス 765"/>
        <xdr:cNvSpPr txBox="1"/>
      </xdr:nvSpPr>
      <xdr:spPr>
        <a:xfrm>
          <a:off x="21134017" y="6202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85928</xdr:rowOff>
    </xdr:from>
    <xdr:to>
      <xdr:col>29</xdr:col>
      <xdr:colOff>568325</xdr:colOff>
      <xdr:row>39</xdr:row>
      <xdr:rowOff>16078</xdr:rowOff>
    </xdr:to>
    <xdr:sp macro="" textlink="">
      <xdr:nvSpPr>
        <xdr:cNvPr id="767" name="円/楕円 766"/>
        <xdr:cNvSpPr/>
      </xdr:nvSpPr>
      <xdr:spPr>
        <a:xfrm>
          <a:off x="20383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7205</xdr:rowOff>
    </xdr:from>
    <xdr:ext cx="313932" cy="259045"/>
    <xdr:sp macro="" textlink="">
      <xdr:nvSpPr>
        <xdr:cNvPr id="768" name="テキスト ボックス 767"/>
        <xdr:cNvSpPr txBox="1"/>
      </xdr:nvSpPr>
      <xdr:spPr>
        <a:xfrm>
          <a:off x="20277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48209</xdr:rowOff>
    </xdr:from>
    <xdr:to>
      <xdr:col>28</xdr:col>
      <xdr:colOff>365125</xdr:colOff>
      <xdr:row>37</xdr:row>
      <xdr:rowOff>149809</xdr:rowOff>
    </xdr:to>
    <xdr:sp macro="" textlink="">
      <xdr:nvSpPr>
        <xdr:cNvPr id="769" name="円/楕円 768"/>
        <xdr:cNvSpPr/>
      </xdr:nvSpPr>
      <xdr:spPr>
        <a:xfrm>
          <a:off x="19494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166336</xdr:rowOff>
    </xdr:from>
    <xdr:ext cx="378565" cy="259045"/>
    <xdr:sp macro="" textlink="">
      <xdr:nvSpPr>
        <xdr:cNvPr id="770" name="テキスト ボックス 769"/>
        <xdr:cNvSpPr txBox="1"/>
      </xdr:nvSpPr>
      <xdr:spPr>
        <a:xfrm>
          <a:off x="19356017" y="616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61925</xdr:rowOff>
    </xdr:from>
    <xdr:to>
      <xdr:col>27</xdr:col>
      <xdr:colOff>161925</xdr:colOff>
      <xdr:row>35</xdr:row>
      <xdr:rowOff>163525</xdr:rowOff>
    </xdr:to>
    <xdr:sp macro="" textlink="">
      <xdr:nvSpPr>
        <xdr:cNvPr id="771" name="円/楕円 770"/>
        <xdr:cNvSpPr/>
      </xdr:nvSpPr>
      <xdr:spPr>
        <a:xfrm>
          <a:off x="18605500" y="60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8602</xdr:rowOff>
    </xdr:from>
    <xdr:ext cx="469744" cy="259045"/>
    <xdr:sp macro="" textlink="">
      <xdr:nvSpPr>
        <xdr:cNvPr id="772" name="テキスト ボックス 771"/>
        <xdr:cNvSpPr txBox="1"/>
      </xdr:nvSpPr>
      <xdr:spPr>
        <a:xfrm>
          <a:off x="18421427" y="58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衛生費、農林水産業費、</a:t>
          </a:r>
          <a:r>
            <a:rPr kumimoji="1" lang="ja-JP" altLang="ja-JP" sz="1100">
              <a:solidFill>
                <a:schemeClr val="dk1"/>
              </a:solidFill>
              <a:effectLst/>
              <a:latin typeface="+mn-lt"/>
              <a:ea typeface="+mn-ea"/>
              <a:cs typeface="+mn-cs"/>
            </a:rPr>
            <a:t>商工費</a:t>
          </a:r>
          <a:r>
            <a:rPr kumimoji="1" lang="ja-JP" altLang="en-US" sz="1100">
              <a:solidFill>
                <a:schemeClr val="dk1"/>
              </a:solidFill>
              <a:effectLst/>
              <a:latin typeface="+mn-lt"/>
              <a:ea typeface="+mn-ea"/>
              <a:cs typeface="+mn-cs"/>
            </a:rPr>
            <a:t>、諸</a:t>
          </a:r>
          <a:r>
            <a:rPr kumimoji="1" lang="ja-JP" altLang="ja-JP" sz="1100">
              <a:solidFill>
                <a:schemeClr val="dk1"/>
              </a:solidFill>
              <a:effectLst/>
              <a:latin typeface="+mn-lt"/>
              <a:ea typeface="+mn-ea"/>
              <a:cs typeface="+mn-cs"/>
            </a:rPr>
            <a:t>支出金が大きく類似団体平均を上回っている。</a:t>
          </a:r>
          <a:r>
            <a:rPr kumimoji="1" lang="ja-JP" altLang="en-US" sz="1100">
              <a:solidFill>
                <a:schemeClr val="dk1"/>
              </a:solidFill>
              <a:effectLst/>
              <a:latin typeface="+mn-lt"/>
              <a:ea typeface="+mn-ea"/>
              <a:cs typeface="+mn-cs"/>
            </a:rPr>
            <a:t>総務費は</a:t>
          </a:r>
          <a:r>
            <a:rPr kumimoji="1" lang="ja-JP" altLang="ja-JP" sz="1100">
              <a:solidFill>
                <a:schemeClr val="dk1"/>
              </a:solidFill>
              <a:effectLst/>
              <a:latin typeface="+mn-lt"/>
              <a:ea typeface="+mn-ea"/>
              <a:cs typeface="+mn-cs"/>
            </a:rPr>
            <a:t>平成２６年１０月からふるさと納税に対する返礼品の発送を開始</a:t>
          </a:r>
          <a:r>
            <a:rPr kumimoji="1" lang="ja-JP" altLang="en-US" sz="1100">
              <a:solidFill>
                <a:schemeClr val="dk1"/>
              </a:solidFill>
              <a:effectLst/>
              <a:latin typeface="+mn-lt"/>
              <a:ea typeface="+mn-ea"/>
              <a:cs typeface="+mn-cs"/>
            </a:rPr>
            <a:t>したことにより年々寄付額が増加し、それに伴い発送・収納事務等の委託料や基金への積立金が増加した。</a:t>
          </a:r>
          <a:r>
            <a:rPr kumimoji="1" lang="ja-JP" altLang="ja-JP" sz="1100">
              <a:solidFill>
                <a:schemeClr val="dk1"/>
              </a:solidFill>
              <a:effectLst/>
              <a:latin typeface="+mn-lt"/>
              <a:ea typeface="+mn-ea"/>
              <a:cs typeface="+mn-cs"/>
            </a:rPr>
            <a:t>民生費に関しては、県内でも高い水準にある生活保護等の経費や介護給付費・訓練等給付費の増加によるもの、子育て関係に力を入れていることもあり、</a:t>
          </a:r>
          <a:r>
            <a:rPr kumimoji="1" lang="ja-JP" altLang="en-US" sz="1100">
              <a:solidFill>
                <a:schemeClr val="dk1"/>
              </a:solidFill>
              <a:effectLst/>
              <a:latin typeface="+mn-lt"/>
              <a:ea typeface="+mn-ea"/>
              <a:cs typeface="+mn-cs"/>
            </a:rPr>
            <a:t>政策的な事業を実施</a:t>
          </a:r>
          <a:r>
            <a:rPr kumimoji="1" lang="ja-JP" altLang="ja-JP" sz="1100">
              <a:solidFill>
                <a:schemeClr val="dk1"/>
              </a:solidFill>
              <a:effectLst/>
              <a:latin typeface="+mn-lt"/>
              <a:ea typeface="+mn-ea"/>
              <a:cs typeface="+mn-cs"/>
            </a:rPr>
            <a:t>したことがあげられる。衛生費は一部事務組合への負担金が多額であることがあげられる。</a:t>
          </a:r>
          <a:r>
            <a:rPr kumimoji="1" lang="ja-JP" altLang="en-US" sz="1100">
              <a:solidFill>
                <a:schemeClr val="dk1"/>
              </a:solidFill>
              <a:effectLst/>
              <a:latin typeface="+mn-lt"/>
              <a:ea typeface="+mn-ea"/>
              <a:cs typeface="+mn-cs"/>
            </a:rPr>
            <a:t>農林水産費は漁業施設の改修費に対する補助を行ったことによる増加が影響している。</a:t>
          </a:r>
          <a:r>
            <a:rPr kumimoji="1" lang="ja-JP" altLang="ja-JP" sz="1100">
              <a:solidFill>
                <a:schemeClr val="dk1"/>
              </a:solidFill>
              <a:effectLst/>
              <a:latin typeface="+mn-lt"/>
              <a:ea typeface="+mn-ea"/>
              <a:cs typeface="+mn-cs"/>
            </a:rPr>
            <a:t>商工費は</a:t>
          </a:r>
          <a:r>
            <a:rPr kumimoji="1" lang="ja-JP" altLang="en-US" sz="1100">
              <a:solidFill>
                <a:schemeClr val="dk1"/>
              </a:solidFill>
              <a:effectLst/>
              <a:latin typeface="+mn-lt"/>
              <a:ea typeface="+mn-ea"/>
              <a:cs typeface="+mn-cs"/>
            </a:rPr>
            <a:t>賃貸工場整備事業の実施による増加</a:t>
          </a:r>
          <a:r>
            <a:rPr kumimoji="1" lang="ja-JP" altLang="ja-JP" sz="1100">
              <a:solidFill>
                <a:schemeClr val="dk1"/>
              </a:solidFill>
              <a:effectLst/>
              <a:latin typeface="+mn-lt"/>
              <a:ea typeface="+mn-ea"/>
              <a:cs typeface="+mn-cs"/>
            </a:rPr>
            <a:t>。諸支出金は土地開発基金への償還金</a:t>
          </a:r>
          <a:r>
            <a:rPr kumimoji="1" lang="ja-JP" altLang="en-US" sz="1100">
              <a:solidFill>
                <a:schemeClr val="dk1"/>
              </a:solidFill>
              <a:effectLst/>
              <a:latin typeface="+mn-lt"/>
              <a:ea typeface="+mn-ea"/>
              <a:cs typeface="+mn-cs"/>
            </a:rPr>
            <a:t>が前年度より増加した。逆に</a:t>
          </a:r>
          <a:r>
            <a:rPr kumimoji="1" lang="ja-JP" altLang="ja-JP" sz="1100">
              <a:solidFill>
                <a:schemeClr val="dk1"/>
              </a:solidFill>
              <a:effectLst/>
              <a:latin typeface="+mn-lt"/>
              <a:ea typeface="+mn-ea"/>
              <a:cs typeface="+mn-cs"/>
            </a:rPr>
            <a:t>消防費は消防庁舎建築に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が皆減し、前年度より大幅に減少したが類似団体平均よりは上回っている</a:t>
          </a:r>
          <a:r>
            <a:rPr kumimoji="1" lang="ja-JP" altLang="ja-JP" sz="1100">
              <a:solidFill>
                <a:schemeClr val="dk1"/>
              </a:solidFill>
              <a:effectLst/>
              <a:latin typeface="+mn-lt"/>
              <a:ea typeface="+mn-ea"/>
              <a:cs typeface="+mn-cs"/>
            </a:rPr>
            <a:t>。加えて、毎年度、市の人口が</a:t>
          </a:r>
          <a:r>
            <a:rPr kumimoji="1" lang="ja-JP" altLang="en-US" sz="1100">
              <a:solidFill>
                <a:schemeClr val="dk1"/>
              </a:solidFill>
              <a:effectLst/>
              <a:latin typeface="+mn-lt"/>
              <a:ea typeface="+mn-ea"/>
              <a:cs typeface="+mn-cs"/>
            </a:rPr>
            <a:t>３００～</a:t>
          </a:r>
          <a:r>
            <a:rPr kumimoji="1" lang="ja-JP" altLang="ja-JP" sz="1100">
              <a:solidFill>
                <a:schemeClr val="dk1"/>
              </a:solidFill>
              <a:effectLst/>
              <a:latin typeface="+mn-lt"/>
              <a:ea typeface="+mn-ea"/>
              <a:cs typeface="+mn-cs"/>
            </a:rPr>
            <a:t>４００人程度減少していることも一人当たりのコストを増加させる原因の一つでもある。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時間外手当等経常人件費の削減や繰上償還などの効果により、適正規模に転じていたが、</a:t>
          </a:r>
          <a:r>
            <a:rPr kumimoji="1" lang="ja-JP" altLang="en-US" sz="1200">
              <a:solidFill>
                <a:schemeClr val="dk1"/>
              </a:solidFill>
              <a:effectLst/>
              <a:latin typeface="+mn-lt"/>
              <a:ea typeface="+mn-ea"/>
              <a:cs typeface="+mn-cs"/>
            </a:rPr>
            <a:t>平成２８年度決算においては、</a:t>
          </a:r>
          <a:r>
            <a:rPr kumimoji="1" lang="ja-JP" altLang="ja-JP" sz="1200">
              <a:solidFill>
                <a:schemeClr val="dk1"/>
              </a:solidFill>
              <a:effectLst/>
              <a:latin typeface="+mn-lt"/>
              <a:ea typeface="+mn-ea"/>
              <a:cs typeface="+mn-cs"/>
            </a:rPr>
            <a:t>人口減少や合併算定替の段階的縮減による普通交付税の減額に対応するため、財政調整基金を取り崩すなどした結果、実質単年度収支は悪化</a:t>
          </a:r>
          <a:r>
            <a:rPr kumimoji="1" lang="ja-JP" altLang="en-US" sz="1200">
              <a:solidFill>
                <a:schemeClr val="dk1"/>
              </a:solidFill>
              <a:effectLst/>
              <a:latin typeface="+mn-lt"/>
              <a:ea typeface="+mn-ea"/>
              <a:cs typeface="+mn-cs"/>
            </a:rPr>
            <a:t>している</a:t>
          </a:r>
          <a:r>
            <a:rPr kumimoji="1" lang="ja-JP" altLang="ja-JP" sz="1200">
              <a:solidFill>
                <a:schemeClr val="dk1"/>
              </a:solidFill>
              <a:effectLst/>
              <a:latin typeface="+mn-lt"/>
              <a:ea typeface="+mn-ea"/>
              <a:cs typeface="+mn-cs"/>
            </a:rPr>
            <a:t>。今後も定員管理及び給与の適正化による人件費の抑制、物件費の削減、補助金等の整理合理化、市税等収納率の向上及び滞納額の縮減等の取組みを通じて、財政基盤の強化に努める。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3" sqref="B3:K5"/>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21068811</v>
      </c>
      <c r="BO4" s="381"/>
      <c r="BP4" s="381"/>
      <c r="BQ4" s="381"/>
      <c r="BR4" s="381"/>
      <c r="BS4" s="381"/>
      <c r="BT4" s="381"/>
      <c r="BU4" s="382"/>
      <c r="BV4" s="380">
        <v>20883975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5.4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20432913</v>
      </c>
      <c r="BO5" s="418"/>
      <c r="BP5" s="418"/>
      <c r="BQ5" s="418"/>
      <c r="BR5" s="418"/>
      <c r="BS5" s="418"/>
      <c r="BT5" s="418"/>
      <c r="BU5" s="419"/>
      <c r="BV5" s="417">
        <v>20310993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96.6</v>
      </c>
      <c r="CU5" s="415"/>
      <c r="CV5" s="415"/>
      <c r="CW5" s="415"/>
      <c r="CX5" s="415"/>
      <c r="CY5" s="415"/>
      <c r="CZ5" s="415"/>
      <c r="DA5" s="416"/>
      <c r="DB5" s="414">
        <v>95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635898</v>
      </c>
      <c r="BO6" s="418"/>
      <c r="BP6" s="418"/>
      <c r="BQ6" s="418"/>
      <c r="BR6" s="418"/>
      <c r="BS6" s="418"/>
      <c r="BT6" s="418"/>
      <c r="BU6" s="419"/>
      <c r="BV6" s="417">
        <v>572982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101.7</v>
      </c>
      <c r="CU6" s="455"/>
      <c r="CV6" s="455"/>
      <c r="CW6" s="455"/>
      <c r="CX6" s="455"/>
      <c r="CY6" s="455"/>
      <c r="CZ6" s="455"/>
      <c r="DA6" s="456"/>
      <c r="DB6" s="454">
        <v>101.6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119490</v>
      </c>
      <c r="BO7" s="418"/>
      <c r="BP7" s="418"/>
      <c r="BQ7" s="418"/>
      <c r="BR7" s="418"/>
      <c r="BS7" s="418"/>
      <c r="BT7" s="418"/>
      <c r="BU7" s="419"/>
      <c r="BV7" s="417">
        <v>44666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9415531</v>
      </c>
      <c r="CU7" s="418"/>
      <c r="CV7" s="418"/>
      <c r="CW7" s="418"/>
      <c r="CX7" s="418"/>
      <c r="CY7" s="418"/>
      <c r="CZ7" s="418"/>
      <c r="DA7" s="419"/>
      <c r="DB7" s="417">
        <v>9762240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516408</v>
      </c>
      <c r="BO8" s="418"/>
      <c r="BP8" s="418"/>
      <c r="BQ8" s="418"/>
      <c r="BR8" s="418"/>
      <c r="BS8" s="418"/>
      <c r="BT8" s="418"/>
      <c r="BU8" s="419"/>
      <c r="BV8" s="417">
        <v>528316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0.39</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23309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-11908</v>
      </c>
      <c r="BO9" s="418"/>
      <c r="BP9" s="418"/>
      <c r="BQ9" s="418"/>
      <c r="BR9" s="418"/>
      <c r="BS9" s="418"/>
      <c r="BT9" s="418"/>
      <c r="BU9" s="419"/>
      <c r="BV9" s="417">
        <v>304254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15.5</v>
      </c>
      <c r="CU9" s="415"/>
      <c r="CV9" s="415"/>
      <c r="CW9" s="415"/>
      <c r="CX9" s="415"/>
      <c r="CY9" s="415"/>
      <c r="CZ9" s="415"/>
      <c r="DA9" s="416"/>
      <c r="DB9" s="414">
        <v>15.5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25145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604791</v>
      </c>
      <c r="BO10" s="418"/>
      <c r="BP10" s="418"/>
      <c r="BQ10" s="418"/>
      <c r="BR10" s="418"/>
      <c r="BS10" s="418"/>
      <c r="BT10" s="418"/>
      <c r="BU10" s="419"/>
      <c r="BV10" s="417">
        <v>632375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23725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811496</v>
      </c>
      <c r="BO12" s="418"/>
      <c r="BP12" s="418"/>
      <c r="BQ12" s="418"/>
      <c r="BR12" s="418"/>
      <c r="BS12" s="418"/>
      <c r="BT12" s="418"/>
      <c r="BU12" s="419"/>
      <c r="BV12" s="417">
        <v>855514</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23593</v>
      </c>
      <c r="S13" s="499"/>
      <c r="T13" s="499"/>
      <c r="U13" s="499"/>
      <c r="V13" s="500"/>
      <c r="W13" s="433" t="s">
        <v>123</v>
      </c>
      <c r="X13" s="434"/>
      <c r="Y13" s="434"/>
      <c r="Z13" s="434"/>
      <c r="AA13" s="434"/>
      <c r="AB13" s="424"/>
      <c r="AC13" s="468">
        <v>1584</v>
      </c>
      <c r="AD13" s="469"/>
      <c r="AE13" s="469"/>
      <c r="AF13" s="469"/>
      <c r="AG13" s="508"/>
      <c r="AH13" s="468">
        <v>1662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-218613</v>
      </c>
      <c r="BO13" s="418"/>
      <c r="BP13" s="418"/>
      <c r="BQ13" s="418"/>
      <c r="BR13" s="418"/>
      <c r="BS13" s="418"/>
      <c r="BT13" s="418"/>
      <c r="BU13" s="419"/>
      <c r="BV13" s="417">
        <v>81115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12.1</v>
      </c>
      <c r="CU13" s="415"/>
      <c r="CV13" s="415"/>
      <c r="CW13" s="415"/>
      <c r="CX13" s="415"/>
      <c r="CY13" s="415"/>
      <c r="CZ13" s="415"/>
      <c r="DA13" s="416"/>
      <c r="DB13" s="414">
        <v>12.1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24048</v>
      </c>
      <c r="S14" s="499"/>
      <c r="T14" s="499"/>
      <c r="U14" s="499"/>
      <c r="V14" s="500"/>
      <c r="W14" s="407"/>
      <c r="X14" s="408"/>
      <c r="Y14" s="408"/>
      <c r="Z14" s="408"/>
      <c r="AA14" s="408"/>
      <c r="AB14" s="397"/>
      <c r="AC14" s="501">
        <v>14.2</v>
      </c>
      <c r="AD14" s="502"/>
      <c r="AE14" s="502"/>
      <c r="AF14" s="502"/>
      <c r="AG14" s="503"/>
      <c r="AH14" s="501">
        <v>14.4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81.599999999999994</v>
      </c>
      <c r="CU14" s="513"/>
      <c r="CV14" s="513"/>
      <c r="CW14" s="513"/>
      <c r="CX14" s="513"/>
      <c r="CY14" s="513"/>
      <c r="CZ14" s="513"/>
      <c r="DA14" s="514"/>
      <c r="DB14" s="512">
        <v>80.400000000000006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23933</v>
      </c>
      <c r="S15" s="499"/>
      <c r="T15" s="499"/>
      <c r="U15" s="499"/>
      <c r="V15" s="500"/>
      <c r="W15" s="433" t="s">
        <v>130</v>
      </c>
      <c r="X15" s="434"/>
      <c r="Y15" s="434"/>
      <c r="Z15" s="434"/>
      <c r="AA15" s="434"/>
      <c r="AB15" s="424"/>
      <c r="AC15" s="468">
        <v>3019</v>
      </c>
      <c r="AD15" s="469"/>
      <c r="AE15" s="469"/>
      <c r="AF15" s="469"/>
      <c r="AG15" s="508"/>
      <c r="AH15" s="468">
        <v>3163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3086397</v>
      </c>
      <c r="BO15" s="381"/>
      <c r="BP15" s="381"/>
      <c r="BQ15" s="381"/>
      <c r="BR15" s="381"/>
      <c r="BS15" s="381"/>
      <c r="BT15" s="381"/>
      <c r="BU15" s="382"/>
      <c r="BV15" s="380">
        <v>2970398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v>
      </c>
      <c r="AD16" s="502"/>
      <c r="AE16" s="502"/>
      <c r="AF16" s="502"/>
      <c r="AG16" s="503"/>
      <c r="AH16" s="501">
        <v>27.3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7803700</v>
      </c>
      <c r="BO16" s="418"/>
      <c r="BP16" s="418"/>
      <c r="BQ16" s="418"/>
      <c r="BR16" s="418"/>
      <c r="BS16" s="418"/>
      <c r="BT16" s="418"/>
      <c r="BU16" s="419"/>
      <c r="BV16" s="417">
        <v>7752970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6568</v>
      </c>
      <c r="AD17" s="469"/>
      <c r="AE17" s="469"/>
      <c r="AF17" s="469"/>
      <c r="AG17" s="508"/>
      <c r="AH17" s="468">
        <v>6742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3923660</v>
      </c>
      <c r="BO17" s="418"/>
      <c r="BP17" s="418"/>
      <c r="BQ17" s="418"/>
      <c r="BR17" s="418"/>
      <c r="BS17" s="418"/>
      <c r="BT17" s="418"/>
      <c r="BU17" s="419"/>
      <c r="BV17" s="417">
        <v>3773237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130.55000000000001</v>
      </c>
      <c r="M18" s="530"/>
      <c r="N18" s="530"/>
      <c r="O18" s="530"/>
      <c r="P18" s="530"/>
      <c r="Q18" s="530"/>
      <c r="R18" s="531"/>
      <c r="S18" s="531"/>
      <c r="T18" s="531"/>
      <c r="U18" s="531"/>
      <c r="V18" s="532"/>
      <c r="W18" s="435"/>
      <c r="X18" s="436"/>
      <c r="Y18" s="436"/>
      <c r="Z18" s="436"/>
      <c r="AA18" s="436"/>
      <c r="AB18" s="427"/>
      <c r="AC18" s="533">
        <v>58.8</v>
      </c>
      <c r="AD18" s="534"/>
      <c r="AE18" s="534"/>
      <c r="AF18" s="534"/>
      <c r="AG18" s="535"/>
      <c r="AH18" s="533">
        <v>58.3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9186000</v>
      </c>
      <c r="BO18" s="418"/>
      <c r="BP18" s="418"/>
      <c r="BQ18" s="418"/>
      <c r="BR18" s="418"/>
      <c r="BS18" s="418"/>
      <c r="BT18" s="418"/>
      <c r="BU18" s="419"/>
      <c r="BV18" s="417">
        <v>9437059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179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12643758</v>
      </c>
      <c r="BO19" s="418"/>
      <c r="BP19" s="418"/>
      <c r="BQ19" s="418"/>
      <c r="BR19" s="418"/>
      <c r="BS19" s="418"/>
      <c r="BT19" s="418"/>
      <c r="BU19" s="419"/>
      <c r="BV19" s="417">
        <v>12823441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8994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20108295</v>
      </c>
      <c r="BO23" s="418"/>
      <c r="BP23" s="418"/>
      <c r="BQ23" s="418"/>
      <c r="BR23" s="418"/>
      <c r="BS23" s="418"/>
      <c r="BT23" s="418"/>
      <c r="BU23" s="419"/>
      <c r="BV23" s="417">
        <v>20048702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7200</v>
      </c>
      <c r="R24" s="469"/>
      <c r="S24" s="469"/>
      <c r="T24" s="469"/>
      <c r="U24" s="469"/>
      <c r="V24" s="508"/>
      <c r="W24" s="563"/>
      <c r="X24" s="551"/>
      <c r="Y24" s="552"/>
      <c r="Z24" s="467" t="s">
        <v>154</v>
      </c>
      <c r="AA24" s="447"/>
      <c r="AB24" s="447"/>
      <c r="AC24" s="447"/>
      <c r="AD24" s="447"/>
      <c r="AE24" s="447"/>
      <c r="AF24" s="447"/>
      <c r="AG24" s="448"/>
      <c r="AH24" s="468">
        <v>318</v>
      </c>
      <c r="AI24" s="469"/>
      <c r="AJ24" s="469"/>
      <c r="AK24" s="469"/>
      <c r="AL24" s="508"/>
      <c r="AM24" s="468">
        <v>1006470</v>
      </c>
      <c r="AN24" s="469"/>
      <c r="AO24" s="469"/>
      <c r="AP24" s="469"/>
      <c r="AQ24" s="469"/>
      <c r="AR24" s="508"/>
      <c r="AS24" s="468">
        <v>3165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15854514</v>
      </c>
      <c r="BO24" s="418"/>
      <c r="BP24" s="418"/>
      <c r="BQ24" s="418"/>
      <c r="BR24" s="418"/>
      <c r="BS24" s="418"/>
      <c r="BT24" s="418"/>
      <c r="BU24" s="419"/>
      <c r="BV24" s="417">
        <v>15840607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5904</v>
      </c>
      <c r="R25" s="469"/>
      <c r="S25" s="469"/>
      <c r="T25" s="469"/>
      <c r="U25" s="469"/>
      <c r="V25" s="508"/>
      <c r="W25" s="563"/>
      <c r="X25" s="551"/>
      <c r="Y25" s="552"/>
      <c r="Z25" s="467" t="s">
        <v>157</v>
      </c>
      <c r="AA25" s="447"/>
      <c r="AB25" s="447"/>
      <c r="AC25" s="447"/>
      <c r="AD25" s="447"/>
      <c r="AE25" s="447"/>
      <c r="AF25" s="447"/>
      <c r="AG25" s="448"/>
      <c r="AH25" s="468">
        <v>66</v>
      </c>
      <c r="AI25" s="469"/>
      <c r="AJ25" s="469"/>
      <c r="AK25" s="469"/>
      <c r="AL25" s="508"/>
      <c r="AM25" s="468">
        <v>178134</v>
      </c>
      <c r="AN25" s="469"/>
      <c r="AO25" s="469"/>
      <c r="AP25" s="469"/>
      <c r="AQ25" s="469"/>
      <c r="AR25" s="508"/>
      <c r="AS25" s="468">
        <v>2699</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309666</v>
      </c>
      <c r="BO25" s="381"/>
      <c r="BP25" s="381"/>
      <c r="BQ25" s="381"/>
      <c r="BR25" s="381"/>
      <c r="BS25" s="381"/>
      <c r="BT25" s="381"/>
      <c r="BU25" s="382"/>
      <c r="BV25" s="380">
        <v>446880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5256</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4130</v>
      </c>
      <c r="R27" s="469"/>
      <c r="S27" s="469"/>
      <c r="T27" s="469"/>
      <c r="U27" s="469"/>
      <c r="V27" s="508"/>
      <c r="W27" s="563"/>
      <c r="X27" s="551"/>
      <c r="Y27" s="552"/>
      <c r="Z27" s="467" t="s">
        <v>163</v>
      </c>
      <c r="AA27" s="447"/>
      <c r="AB27" s="447"/>
      <c r="AC27" s="447"/>
      <c r="AD27" s="447"/>
      <c r="AE27" s="447"/>
      <c r="AF27" s="447"/>
      <c r="AG27" s="448"/>
      <c r="AH27" s="468">
        <v>8</v>
      </c>
      <c r="AI27" s="469"/>
      <c r="AJ27" s="469"/>
      <c r="AK27" s="469"/>
      <c r="AL27" s="508"/>
      <c r="AM27" s="468">
        <v>34608</v>
      </c>
      <c r="AN27" s="469"/>
      <c r="AO27" s="469"/>
      <c r="AP27" s="469"/>
      <c r="AQ27" s="469"/>
      <c r="AR27" s="508"/>
      <c r="AS27" s="468">
        <v>4326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865160</v>
      </c>
      <c r="BO27" s="587"/>
      <c r="BP27" s="587"/>
      <c r="BQ27" s="587"/>
      <c r="BR27" s="587"/>
      <c r="BS27" s="587"/>
      <c r="BT27" s="587"/>
      <c r="BU27" s="588"/>
      <c r="BV27" s="586">
        <v>865158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3400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1342879</v>
      </c>
      <c r="BO28" s="381"/>
      <c r="BP28" s="381"/>
      <c r="BQ28" s="381"/>
      <c r="BR28" s="381"/>
      <c r="BS28" s="381"/>
      <c r="BT28" s="381"/>
      <c r="BU28" s="382"/>
      <c r="BV28" s="380">
        <v>1549584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3220</v>
      </c>
      <c r="R29" s="469"/>
      <c r="S29" s="469"/>
      <c r="T29" s="469"/>
      <c r="U29" s="469"/>
      <c r="V29" s="508"/>
      <c r="W29" s="564"/>
      <c r="X29" s="565"/>
      <c r="Y29" s="566"/>
      <c r="Z29" s="467" t="s">
        <v>170</v>
      </c>
      <c r="AA29" s="447"/>
      <c r="AB29" s="447"/>
      <c r="AC29" s="447"/>
      <c r="AD29" s="447"/>
      <c r="AE29" s="447"/>
      <c r="AF29" s="447"/>
      <c r="AG29" s="448"/>
      <c r="AH29" s="468">
        <v>326</v>
      </c>
      <c r="AI29" s="469"/>
      <c r="AJ29" s="469"/>
      <c r="AK29" s="469"/>
      <c r="AL29" s="508"/>
      <c r="AM29" s="468">
        <v>1041078</v>
      </c>
      <c r="AN29" s="469"/>
      <c r="AO29" s="469"/>
      <c r="AP29" s="469"/>
      <c r="AQ29" s="469"/>
      <c r="AR29" s="508"/>
      <c r="AS29" s="468">
        <v>3193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701031</v>
      </c>
      <c r="BO29" s="418"/>
      <c r="BP29" s="418"/>
      <c r="BQ29" s="418"/>
      <c r="BR29" s="418"/>
      <c r="BS29" s="418"/>
      <c r="BT29" s="418"/>
      <c r="BU29" s="419"/>
      <c r="BV29" s="417">
        <v>688654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4841812</v>
      </c>
      <c r="BO30" s="587"/>
      <c r="BP30" s="587"/>
      <c r="BQ30" s="587"/>
      <c r="BR30" s="587"/>
      <c r="BS30" s="587"/>
      <c r="BT30" s="587"/>
      <c r="BU30" s="588"/>
      <c r="BV30" s="586">
        <v>4593339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IF('各会計、関係団体の財政状況及び健全化判断比率'!B34="","",'各会計、関係団体の財政状況及び健全化判断比率'!B34)</f>
        <v>水道事業会計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IF('各会計、関係団体の財政状況及び健全化判断比率'!B37="","",'各会計、関係団体の財政状況及び健全化判断比率'!B37)</f>
        <v>簡易水道事業特別会計</v>
      </c>
      <c r="BH34" s="599"/>
      <c r="BI34" s="599"/>
      <c r="BJ34" s="599"/>
      <c r="BK34" s="599"/>
      <c r="BL34" s="599"/>
      <c r="BM34" s="599"/>
      <c r="BN34" s="599"/>
      <c r="BO34" s="599"/>
      <c r="BP34" s="599"/>
      <c r="BQ34" s="599"/>
      <c r="BR34" s="599"/>
      <c r="BS34" s="599"/>
      <c r="BT34" s="599"/>
      <c r="BU34" s="599"/>
      <c r="BV34" s="167"/>
      <c r="BW34" s="598" t="str">
        <f>IF(BY34="","",MAX(C34:D43,U34:V43,AM34:AN43,BE34:BF43)+1)</f>
        <v/>
      </c>
      <c r="BX34" s="598"/>
      <c r="BY34" s="599" t="str">
        <f>IF('各会計、関係団体の財政状況及び健全化判断比率'!B68="","",'各会計、関係団体の財政状況及び健全化判断比率'!B68)</f>
        <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青島診療所事業特別会計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IF('各会計、関係団体の財政状況及び健全化判断比率'!B35="","",'各会計、関係団体の財政状況及び健全化判断比率'!B35)</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14</v>
      </c>
      <c r="BF35" s="598"/>
      <c r="BG35" s="599" t="str">
        <f>IF('各会計、関係団体の財政状況及び健全化判断比率'!B38="","",'各会計、関係団体の財政状況及び健全化判断比率'!B38)</f>
        <v>松浦魚市場特別会計</v>
      </c>
      <c r="BH35" s="599"/>
      <c r="BI35" s="599"/>
      <c r="BJ35" s="599"/>
      <c r="BK35" s="599"/>
      <c r="BL35" s="599"/>
      <c r="BM35" s="599"/>
      <c r="BN35" s="599"/>
      <c r="BO35" s="599"/>
      <c r="BP35" s="599"/>
      <c r="BQ35" s="599"/>
      <c r="BR35" s="599"/>
      <c r="BS35" s="599"/>
      <c r="BT35" s="599"/>
      <c r="BU35" s="599"/>
      <c r="BV35" s="167"/>
      <c r="BW35" s="598" t="str">
        <f t="shared" ref="BW35:BW43" si="2">IF(BY35="","",BW34+1)</f>
        <v/>
      </c>
      <c r="BX35" s="598"/>
      <c r="BY35" s="599" t="str">
        <f>IF('各会計、関係団体の財政状況及び健全化判断比率'!B69="","",'各会計、関係団体の財政状況及び健全化判断比率'!B69)</f>
        <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鉱害復旧灌漑用水施設維持管理事業特別会計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f t="shared" si="0"/>
        <v>12</v>
      </c>
      <c r="AN36" s="598"/>
      <c r="AO36" s="599" t="str">
        <f>IF('各会計、関係団体の財政状況及び健全化判断比率'!B36="","",'各会計、関係団体の財政状況及び健全化判断比率'!B36)</f>
        <v>下水道事業会計</v>
      </c>
      <c r="AP36" s="599"/>
      <c r="AQ36" s="599"/>
      <c r="AR36" s="599"/>
      <c r="AS36" s="599"/>
      <c r="AT36" s="599"/>
      <c r="AU36" s="599"/>
      <c r="AV36" s="599"/>
      <c r="AW36" s="599"/>
      <c r="AX36" s="599"/>
      <c r="AY36" s="599"/>
      <c r="AZ36" s="599"/>
      <c r="BA36" s="599"/>
      <c r="BB36" s="599"/>
      <c r="BC36" s="599"/>
      <c r="BD36" s="167"/>
      <c r="BE36" s="598">
        <f t="shared" si="1"/>
        <v>15</v>
      </c>
      <c r="BF36" s="598"/>
      <c r="BG36" s="599" t="str">
        <f>IF('各会計、関係団体の財政状況及び健全化判断比率'!B39="","",'各会計、関係団体の財政状況及び健全化判断比率'!B39)</f>
        <v>下水道事業特別会計</v>
      </c>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介護保険特別会計（サービス事業勘定）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16</v>
      </c>
      <c r="BF37" s="598"/>
      <c r="BG37" s="599" t="str">
        <f>IF('各会計、関係団体の財政状況及び健全化判断比率'!B40="","",'各会計、関係団体の財政状況及び健全化判断比率'!B40)</f>
        <v>臨海土地造成事業特別会計</v>
      </c>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福島診療所事業特別会計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17</v>
      </c>
      <c r="BF38" s="598"/>
      <c r="BG38" s="599" t="str">
        <f>IF('各会計、関係団体の財政状況及び健全化判断比率'!B41="","",'各会計、関係団体の財政状況及び健全化判断比率'!B41)</f>
        <v>工業団地造成事業特別会計</v>
      </c>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9</v>
      </c>
      <c r="V39" s="598"/>
      <c r="W39" s="599" t="str">
        <f>IF('各会計、関係団体の財政状況及び健全化判断比率'!B33="","",'各会計、関係団体の財政状況及び健全化判断比率'!B33)</f>
        <v>鷹島診療所事業特別会計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535</v>
      </c>
      <c r="D34" s="1184"/>
      <c r="E34" s="1185"/>
      <c r="F34" s="32">
        <v>3.77</v>
      </c>
      <c r="G34" s="33">
        <v>4.1100000000000003</v>
      </c>
      <c r="H34" s="33">
        <v>3.41</v>
      </c>
      <c r="I34" s="33">
        <v>3.81</v>
      </c>
      <c r="J34" s="34">
        <v>5.49</v>
      </c>
      <c r="K34" s="22"/>
      <c r="L34" s="22"/>
      <c r="M34" s="22"/>
      <c r="N34" s="22"/>
      <c r="O34" s="22"/>
      <c r="P34" s="22"/>
    </row>
    <row r="35" spans="1:16" ht="39" customHeight="1" x14ac:dyDescent="0.15">
      <c r="A35" s="22"/>
      <c r="B35" s="35"/>
      <c r="C35" s="1178" t="s">
        <v>536</v>
      </c>
      <c r="D35" s="1179"/>
      <c r="E35" s="1180"/>
      <c r="F35" s="36">
        <v>4.47</v>
      </c>
      <c r="G35" s="37">
        <v>4.63</v>
      </c>
      <c r="H35" s="37">
        <v>2.2799999999999998</v>
      </c>
      <c r="I35" s="37">
        <v>5.37</v>
      </c>
      <c r="J35" s="38">
        <v>5.44</v>
      </c>
      <c r="K35" s="22"/>
      <c r="L35" s="22"/>
      <c r="M35" s="22"/>
      <c r="N35" s="22"/>
      <c r="O35" s="22"/>
      <c r="P35" s="22"/>
    </row>
    <row r="36" spans="1:16" ht="39" customHeight="1" x14ac:dyDescent="0.15">
      <c r="A36" s="22"/>
      <c r="B36" s="35"/>
      <c r="C36" s="1178" t="s">
        <v>537</v>
      </c>
      <c r="D36" s="1179"/>
      <c r="E36" s="1180"/>
      <c r="F36" s="36">
        <v>3.51</v>
      </c>
      <c r="G36" s="37">
        <v>3.59</v>
      </c>
      <c r="H36" s="37">
        <v>3.91</v>
      </c>
      <c r="I36" s="37">
        <v>4.32</v>
      </c>
      <c r="J36" s="38">
        <v>4.75</v>
      </c>
      <c r="K36" s="22"/>
      <c r="L36" s="22"/>
      <c r="M36" s="22"/>
      <c r="N36" s="22"/>
      <c r="O36" s="22"/>
      <c r="P36" s="22"/>
    </row>
    <row r="37" spans="1:16" ht="39" customHeight="1" x14ac:dyDescent="0.15">
      <c r="A37" s="22"/>
      <c r="B37" s="35"/>
      <c r="C37" s="1178" t="s">
        <v>538</v>
      </c>
      <c r="D37" s="1179"/>
      <c r="E37" s="1180"/>
      <c r="F37" s="36">
        <v>2.19</v>
      </c>
      <c r="G37" s="37">
        <v>1.79</v>
      </c>
      <c r="H37" s="37">
        <v>2.79</v>
      </c>
      <c r="I37" s="37">
        <v>1.18</v>
      </c>
      <c r="J37" s="38">
        <v>0.86</v>
      </c>
      <c r="K37" s="22"/>
      <c r="L37" s="22"/>
      <c r="M37" s="22"/>
      <c r="N37" s="22"/>
      <c r="O37" s="22"/>
      <c r="P37" s="22"/>
    </row>
    <row r="38" spans="1:16" ht="39" customHeight="1" x14ac:dyDescent="0.15">
      <c r="A38" s="22"/>
      <c r="B38" s="35"/>
      <c r="C38" s="1178" t="s">
        <v>539</v>
      </c>
      <c r="D38" s="1179"/>
      <c r="E38" s="1180"/>
      <c r="F38" s="36">
        <v>1.21</v>
      </c>
      <c r="G38" s="37">
        <v>0.9</v>
      </c>
      <c r="H38" s="37">
        <v>1.05</v>
      </c>
      <c r="I38" s="37">
        <v>0.44</v>
      </c>
      <c r="J38" s="38">
        <v>0.62</v>
      </c>
      <c r="K38" s="22"/>
      <c r="L38" s="22"/>
      <c r="M38" s="22"/>
      <c r="N38" s="22"/>
      <c r="O38" s="22"/>
      <c r="P38" s="22"/>
    </row>
    <row r="39" spans="1:16" ht="39" customHeight="1" x14ac:dyDescent="0.15">
      <c r="A39" s="22"/>
      <c r="B39" s="35"/>
      <c r="C39" s="1178" t="s">
        <v>540</v>
      </c>
      <c r="D39" s="1179"/>
      <c r="E39" s="1180"/>
      <c r="F39" s="36">
        <v>0.26</v>
      </c>
      <c r="G39" s="37">
        <v>0.32</v>
      </c>
      <c r="H39" s="37">
        <v>0.33</v>
      </c>
      <c r="I39" s="37">
        <v>0.4</v>
      </c>
      <c r="J39" s="38">
        <v>0.56999999999999995</v>
      </c>
      <c r="K39" s="22"/>
      <c r="L39" s="22"/>
      <c r="M39" s="22"/>
      <c r="N39" s="22"/>
      <c r="O39" s="22"/>
      <c r="P39" s="22"/>
    </row>
    <row r="40" spans="1:16" ht="39" customHeight="1" x14ac:dyDescent="0.15">
      <c r="A40" s="22"/>
      <c r="B40" s="35"/>
      <c r="C40" s="1178" t="s">
        <v>541</v>
      </c>
      <c r="D40" s="1179"/>
      <c r="E40" s="1180"/>
      <c r="F40" s="36">
        <v>1.42</v>
      </c>
      <c r="G40" s="37">
        <v>1.42</v>
      </c>
      <c r="H40" s="37">
        <v>1.32</v>
      </c>
      <c r="I40" s="37">
        <v>0</v>
      </c>
      <c r="J40" s="38">
        <v>7.0000000000000007E-2</v>
      </c>
      <c r="K40" s="22"/>
      <c r="L40" s="22"/>
      <c r="M40" s="22"/>
      <c r="N40" s="22"/>
      <c r="O40" s="22"/>
      <c r="P40" s="22"/>
    </row>
    <row r="41" spans="1:16" ht="39" customHeight="1" x14ac:dyDescent="0.15">
      <c r="A41" s="22"/>
      <c r="B41" s="35"/>
      <c r="C41" s="1178" t="s">
        <v>542</v>
      </c>
      <c r="D41" s="1179"/>
      <c r="E41" s="1180"/>
      <c r="F41" s="36">
        <v>0</v>
      </c>
      <c r="G41" s="37">
        <v>0.01</v>
      </c>
      <c r="H41" s="37">
        <v>0.01</v>
      </c>
      <c r="I41" s="37">
        <v>0.02</v>
      </c>
      <c r="J41" s="38">
        <v>0.05</v>
      </c>
      <c r="K41" s="22"/>
      <c r="L41" s="22"/>
      <c r="M41" s="22"/>
      <c r="N41" s="22"/>
      <c r="O41" s="22"/>
      <c r="P41" s="22"/>
    </row>
    <row r="42" spans="1:16" ht="39" customHeight="1" x14ac:dyDescent="0.15">
      <c r="A42" s="22"/>
      <c r="B42" s="39"/>
      <c r="C42" s="1178" t="s">
        <v>543</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544</v>
      </c>
      <c r="D43" s="1182"/>
      <c r="E43" s="1183"/>
      <c r="F43" s="41">
        <v>0.35</v>
      </c>
      <c r="G43" s="42">
        <v>0.35</v>
      </c>
      <c r="H43" s="42">
        <v>0.79</v>
      </c>
      <c r="I43" s="42">
        <v>0.23</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2195</v>
      </c>
      <c r="L45" s="60">
        <v>2169</v>
      </c>
      <c r="M45" s="60">
        <v>2158</v>
      </c>
      <c r="N45" s="60">
        <v>2169</v>
      </c>
      <c r="O45" s="61">
        <v>2078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390</v>
      </c>
      <c r="L48" s="64">
        <v>419</v>
      </c>
      <c r="M48" s="64">
        <v>494</v>
      </c>
      <c r="N48" s="64">
        <v>495</v>
      </c>
      <c r="O48" s="65">
        <v>428</v>
      </c>
      <c r="P48" s="48"/>
      <c r="Q48" s="48"/>
      <c r="R48" s="48"/>
      <c r="S48" s="48"/>
      <c r="T48" s="48"/>
      <c r="U48" s="48"/>
    </row>
    <row r="49" spans="1:21" ht="30.75" customHeight="1" x14ac:dyDescent="0.15">
      <c r="A49" s="48"/>
      <c r="B49" s="1196"/>
      <c r="C49" s="1197"/>
      <c r="D49" s="62"/>
      <c r="E49" s="1188" t="s">
        <v>16</v>
      </c>
      <c r="F49" s="1188"/>
      <c r="G49" s="1188"/>
      <c r="H49" s="1188"/>
      <c r="I49" s="1188"/>
      <c r="J49" s="1189"/>
      <c r="K49" s="63">
        <v>265</v>
      </c>
      <c r="L49" s="64">
        <v>265</v>
      </c>
      <c r="M49" s="64">
        <v>265</v>
      </c>
      <c r="N49" s="64">
        <v>265</v>
      </c>
      <c r="O49" s="65">
        <v>265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137</v>
      </c>
      <c r="L50" s="64">
        <v>131</v>
      </c>
      <c r="M50" s="64">
        <v>119</v>
      </c>
      <c r="N50" s="64">
        <v>103</v>
      </c>
      <c r="O50" s="65">
        <v>77</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2100</v>
      </c>
      <c r="L52" s="64">
        <v>2069</v>
      </c>
      <c r="M52" s="64">
        <v>2077</v>
      </c>
      <c r="N52" s="64">
        <v>2050</v>
      </c>
      <c r="O52" s="65">
        <v>1973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887</v>
      </c>
      <c r="L53" s="69">
        <v>915</v>
      </c>
      <c r="M53" s="69">
        <v>959</v>
      </c>
      <c r="N53" s="69">
        <v>982</v>
      </c>
      <c r="O53" s="70">
        <v>875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02" t="s">
        <v>24</v>
      </c>
      <c r="C41" s="1203"/>
      <c r="D41" s="81"/>
      <c r="E41" s="1208" t="s">
        <v>25</v>
      </c>
      <c r="F41" s="1208"/>
      <c r="G41" s="1208"/>
      <c r="H41" s="1209"/>
      <c r="I41" s="82">
        <v>18182</v>
      </c>
      <c r="J41" s="83">
        <v>18346</v>
      </c>
      <c r="K41" s="83">
        <v>18893</v>
      </c>
      <c r="L41" s="83">
        <v>20049</v>
      </c>
      <c r="M41" s="84">
        <v>20108</v>
      </c>
    </row>
    <row r="42" spans="2:13" ht="27.75" customHeight="1" x14ac:dyDescent="0.15">
      <c r="B42" s="1204"/>
      <c r="C42" s="1205"/>
      <c r="D42" s="85"/>
      <c r="E42" s="1210" t="s">
        <v>26</v>
      </c>
      <c r="F42" s="1210"/>
      <c r="G42" s="1210"/>
      <c r="H42" s="1211"/>
      <c r="I42" s="86">
        <v>729</v>
      </c>
      <c r="J42" s="87">
        <v>561</v>
      </c>
      <c r="K42" s="87">
        <v>458</v>
      </c>
      <c r="L42" s="87">
        <v>384</v>
      </c>
      <c r="M42" s="88">
        <v>308</v>
      </c>
    </row>
    <row r="43" spans="2:13" ht="27.75" customHeight="1" x14ac:dyDescent="0.15">
      <c r="B43" s="1204"/>
      <c r="C43" s="1205"/>
      <c r="D43" s="85"/>
      <c r="E43" s="1210" t="s">
        <v>27</v>
      </c>
      <c r="F43" s="1210"/>
      <c r="G43" s="1210"/>
      <c r="H43" s="1211"/>
      <c r="I43" s="86">
        <v>5884</v>
      </c>
      <c r="J43" s="87">
        <v>5386</v>
      </c>
      <c r="K43" s="87">
        <v>5130</v>
      </c>
      <c r="L43" s="87">
        <v>4959</v>
      </c>
      <c r="M43" s="88">
        <v>4930</v>
      </c>
    </row>
    <row r="44" spans="2:13" ht="27.75" customHeight="1" x14ac:dyDescent="0.15">
      <c r="B44" s="1204"/>
      <c r="C44" s="1205"/>
      <c r="D44" s="85"/>
      <c r="E44" s="1210" t="s">
        <v>28</v>
      </c>
      <c r="F44" s="1210"/>
      <c r="G44" s="1210"/>
      <c r="H44" s="1211"/>
      <c r="I44" s="86">
        <v>1498</v>
      </c>
      <c r="J44" s="87">
        <v>1251</v>
      </c>
      <c r="K44" s="87">
        <v>1001</v>
      </c>
      <c r="L44" s="87">
        <v>747</v>
      </c>
      <c r="M44" s="88">
        <v>490</v>
      </c>
    </row>
    <row r="45" spans="2:13" ht="27.75" customHeight="1" x14ac:dyDescent="0.15">
      <c r="B45" s="1204"/>
      <c r="C45" s="1205"/>
      <c r="D45" s="85"/>
      <c r="E45" s="1210" t="s">
        <v>29</v>
      </c>
      <c r="F45" s="1210"/>
      <c r="G45" s="1210"/>
      <c r="H45" s="1211"/>
      <c r="I45" s="86">
        <v>3948</v>
      </c>
      <c r="J45" s="87">
        <v>3638</v>
      </c>
      <c r="K45" s="87">
        <v>3537</v>
      </c>
      <c r="L45" s="87">
        <v>3367</v>
      </c>
      <c r="M45" s="88">
        <v>3412</v>
      </c>
    </row>
    <row r="46" spans="2:13" ht="27.75" customHeight="1" x14ac:dyDescent="0.15">
      <c r="B46" s="1204"/>
      <c r="C46" s="1205"/>
      <c r="D46" s="89"/>
      <c r="E46" s="1210" t="s">
        <v>30</v>
      </c>
      <c r="F46" s="1210"/>
      <c r="G46" s="1210"/>
      <c r="H46" s="1211"/>
      <c r="I46" s="86">
        <v>8</v>
      </c>
      <c r="J46" s="87">
        <v>7</v>
      </c>
      <c r="K46" s="87">
        <v>7</v>
      </c>
      <c r="L46" s="87">
        <v>6</v>
      </c>
      <c r="M46" s="88">
        <v>14</v>
      </c>
    </row>
    <row r="47" spans="2:13" ht="27.75" customHeight="1" x14ac:dyDescent="0.15">
      <c r="B47" s="1204"/>
      <c r="C47" s="1205"/>
      <c r="D47" s="90"/>
      <c r="E47" s="1212" t="s">
        <v>31</v>
      </c>
      <c r="F47" s="1213"/>
      <c r="G47" s="1213"/>
      <c r="H47" s="1214"/>
      <c r="I47" s="86" t="s">
        <v>487</v>
      </c>
      <c r="J47" s="87" t="s">
        <v>487</v>
      </c>
      <c r="K47" s="87" t="s">
        <v>487</v>
      </c>
      <c r="L47" s="87" t="s">
        <v>487</v>
      </c>
      <c r="M47" s="88" t="s">
        <v>487</v>
      </c>
    </row>
    <row r="48" spans="2:13" ht="27.75" customHeight="1" x14ac:dyDescent="0.15">
      <c r="B48" s="1204"/>
      <c r="C48" s="1205"/>
      <c r="D48" s="85"/>
      <c r="E48" s="1210" t="s">
        <v>32</v>
      </c>
      <c r="F48" s="1210"/>
      <c r="G48" s="1210"/>
      <c r="H48" s="1211"/>
      <c r="I48" s="86" t="s">
        <v>487</v>
      </c>
      <c r="J48" s="87" t="s">
        <v>487</v>
      </c>
      <c r="K48" s="87" t="s">
        <v>487</v>
      </c>
      <c r="L48" s="87" t="s">
        <v>487</v>
      </c>
      <c r="M48" s="88" t="s">
        <v>487</v>
      </c>
    </row>
    <row r="49" spans="2:13" ht="27.75" customHeight="1" x14ac:dyDescent="0.15">
      <c r="B49" s="1206"/>
      <c r="C49" s="1207"/>
      <c r="D49" s="85"/>
      <c r="E49" s="1210" t="s">
        <v>33</v>
      </c>
      <c r="F49" s="1210"/>
      <c r="G49" s="1210"/>
      <c r="H49" s="1211"/>
      <c r="I49" s="86" t="s">
        <v>487</v>
      </c>
      <c r="J49" s="87" t="s">
        <v>487</v>
      </c>
      <c r="K49" s="87" t="s">
        <v>487</v>
      </c>
      <c r="L49" s="87" t="s">
        <v>487</v>
      </c>
      <c r="M49" s="88" t="s">
        <v>487</v>
      </c>
    </row>
    <row r="50" spans="2:13" ht="27.75" customHeight="1" x14ac:dyDescent="0.15">
      <c r="B50" s="1215" t="s">
        <v>34</v>
      </c>
      <c r="C50" s="1216"/>
      <c r="D50" s="91"/>
      <c r="E50" s="1210" t="s">
        <v>35</v>
      </c>
      <c r="F50" s="1210"/>
      <c r="G50" s="1210"/>
      <c r="H50" s="1211"/>
      <c r="I50" s="86">
        <v>4409</v>
      </c>
      <c r="J50" s="87">
        <v>4343</v>
      </c>
      <c r="K50" s="87">
        <v>4105</v>
      </c>
      <c r="L50" s="87">
        <v>4333</v>
      </c>
      <c r="M50" s="88">
        <v>4514</v>
      </c>
    </row>
    <row r="51" spans="2:13" ht="27.75" customHeight="1" x14ac:dyDescent="0.15">
      <c r="B51" s="1204"/>
      <c r="C51" s="1205"/>
      <c r="D51" s="85"/>
      <c r="E51" s="1210" t="s">
        <v>36</v>
      </c>
      <c r="F51" s="1210"/>
      <c r="G51" s="1210"/>
      <c r="H51" s="1211"/>
      <c r="I51" s="86">
        <v>881</v>
      </c>
      <c r="J51" s="87">
        <v>1053</v>
      </c>
      <c r="K51" s="87">
        <v>1059</v>
      </c>
      <c r="L51" s="87">
        <v>1201</v>
      </c>
      <c r="M51" s="88">
        <v>1260</v>
      </c>
    </row>
    <row r="52" spans="2:13" ht="27.75" customHeight="1" x14ac:dyDescent="0.15">
      <c r="B52" s="1206"/>
      <c r="C52" s="1207"/>
      <c r="D52" s="85"/>
      <c r="E52" s="1210" t="s">
        <v>37</v>
      </c>
      <c r="F52" s="1210"/>
      <c r="G52" s="1210"/>
      <c r="H52" s="1211"/>
      <c r="I52" s="86">
        <v>17237</v>
      </c>
      <c r="J52" s="87">
        <v>16726</v>
      </c>
      <c r="K52" s="87">
        <v>17001</v>
      </c>
      <c r="L52" s="87">
        <v>17679</v>
      </c>
      <c r="M52" s="88">
        <v>17312</v>
      </c>
    </row>
    <row r="53" spans="2:13" ht="27.75" customHeight="1" thickBot="1" x14ac:dyDescent="0.2">
      <c r="B53" s="1217" t="s">
        <v>21</v>
      </c>
      <c r="C53" s="1218"/>
      <c r="D53" s="92"/>
      <c r="E53" s="1219" t="s">
        <v>38</v>
      </c>
      <c r="F53" s="1219"/>
      <c r="G53" s="1219"/>
      <c r="H53" s="1220"/>
      <c r="I53" s="93">
        <v>7721</v>
      </c>
      <c r="J53" s="94">
        <v>7067</v>
      </c>
      <c r="K53" s="94">
        <v>6862</v>
      </c>
      <c r="L53" s="94">
        <v>6300</v>
      </c>
      <c r="M53" s="95">
        <v>6176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4" zoomScaleNormal="100" zoomScaleSheetLayoutView="55" workbookViewId="0">
      <selection activeCell="B24" sqref="B2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30"/>
      <c r="H50" s="1231"/>
      <c r="I50" s="1231"/>
      <c r="J50" s="1232"/>
      <c r="K50" s="356" t="s">
        <v>527</v>
      </c>
      <c r="L50" s="356" t="s">
        <v>528</v>
      </c>
      <c r="M50" s="356" t="s">
        <v>529</v>
      </c>
      <c r="N50" s="356" t="s">
        <v>530</v>
      </c>
      <c r="O50" s="356" t="s">
        <v>531</v>
      </c>
    </row>
    <row r="51" spans="1:17" x14ac:dyDescent="0.15">
      <c r="B51" s="250"/>
      <c r="C51" s="246"/>
      <c r="D51" s="246"/>
      <c r="E51" s="246"/>
      <c r="F51" s="246"/>
      <c r="G51" s="1233" t="s">
        <v>549</v>
      </c>
      <c r="H51" s="1234"/>
      <c r="I51" s="1239" t="s">
        <v>550</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555</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551</v>
      </c>
      <c r="H55" s="1245"/>
      <c r="I55" s="1243" t="s">
        <v>550</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555</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21" t="s">
        <v>556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553</v>
      </c>
      <c r="I71" s="370"/>
      <c r="J71" s="366"/>
      <c r="K71" s="366"/>
      <c r="L71" s="367"/>
      <c r="M71" s="366"/>
      <c r="N71" s="367"/>
      <c r="O71" s="368"/>
    </row>
    <row r="72" spans="2:30" x14ac:dyDescent="0.15">
      <c r="B72" s="250"/>
      <c r="C72" s="246"/>
      <c r="D72" s="246"/>
      <c r="E72" s="246"/>
      <c r="F72" s="246"/>
      <c r="G72" s="1230"/>
      <c r="H72" s="1231"/>
      <c r="I72" s="1231"/>
      <c r="J72" s="1232"/>
      <c r="K72" s="356" t="s">
        <v>527</v>
      </c>
      <c r="L72" s="356" t="s">
        <v>528</v>
      </c>
      <c r="M72" s="356" t="s">
        <v>529</v>
      </c>
      <c r="N72" s="356" t="s">
        <v>530</v>
      </c>
      <c r="O72" s="356" t="s">
        <v>531</v>
      </c>
    </row>
    <row r="73" spans="2:30" x14ac:dyDescent="0.15">
      <c r="B73" s="250"/>
      <c r="C73" s="246"/>
      <c r="D73" s="246"/>
      <c r="E73" s="246"/>
      <c r="F73" s="246"/>
      <c r="G73" s="1233" t="s">
        <v>549</v>
      </c>
      <c r="H73" s="1234"/>
      <c r="I73" s="1239" t="s">
        <v>550</v>
      </c>
      <c r="J73" s="1239"/>
      <c r="K73" s="1253">
        <v>96.1</v>
      </c>
      <c r="L73" s="1253">
        <v>89.4</v>
      </c>
      <c r="M73" s="1242">
        <v>87.9</v>
      </c>
      <c r="N73" s="1242">
        <v>80.400000000000006</v>
      </c>
      <c r="O73" s="1242">
        <v>81.599999999999994</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554</v>
      </c>
      <c r="J75" s="1243"/>
      <c r="K75" s="1254">
        <v>11</v>
      </c>
      <c r="L75" s="1254">
        <v>11</v>
      </c>
      <c r="M75" s="1254">
        <v>11.6</v>
      </c>
      <c r="N75" s="1254">
        <v>12.1</v>
      </c>
      <c r="O75" s="1254">
        <v>12.1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551</v>
      </c>
      <c r="H77" s="1245"/>
      <c r="I77" s="1243" t="s">
        <v>550</v>
      </c>
      <c r="J77" s="1243"/>
      <c r="K77" s="1253">
        <v>76.2</v>
      </c>
      <c r="L77" s="1253">
        <v>65.3</v>
      </c>
      <c r="M77" s="1242">
        <v>60.8</v>
      </c>
      <c r="N77" s="1242">
        <v>58.5</v>
      </c>
      <c r="O77" s="1242">
        <v>54.6</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554</v>
      </c>
      <c r="J79" s="1252"/>
      <c r="K79" s="1256">
        <v>12.8</v>
      </c>
      <c r="L79" s="1256">
        <v>12</v>
      </c>
      <c r="M79" s="1256">
        <v>11.1</v>
      </c>
      <c r="N79" s="1256">
        <v>10.7</v>
      </c>
      <c r="O79" s="1256">
        <v>10</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59573</v>
      </c>
      <c r="E3" s="118"/>
      <c r="F3" s="119">
        <v>75709</v>
      </c>
      <c r="G3" s="120"/>
      <c r="H3" s="121"/>
    </row>
    <row r="4" spans="1:8" x14ac:dyDescent="0.15">
      <c r="A4" s="122"/>
      <c r="B4" s="123"/>
      <c r="C4" s="124"/>
      <c r="D4" s="125">
        <v>32860</v>
      </c>
      <c r="E4" s="126"/>
      <c r="F4" s="127">
        <v>35212</v>
      </c>
      <c r="G4" s="128"/>
      <c r="H4" s="129"/>
    </row>
    <row r="5" spans="1:8" x14ac:dyDescent="0.15">
      <c r="A5" s="110" t="s">
        <v>521</v>
      </c>
      <c r="B5" s="115"/>
      <c r="C5" s="116"/>
      <c r="D5" s="117">
        <v>85983</v>
      </c>
      <c r="E5" s="118"/>
      <c r="F5" s="119">
        <v>90961</v>
      </c>
      <c r="G5" s="120"/>
      <c r="H5" s="121"/>
    </row>
    <row r="6" spans="1:8" x14ac:dyDescent="0.15">
      <c r="A6" s="122"/>
      <c r="B6" s="123"/>
      <c r="C6" s="124"/>
      <c r="D6" s="125">
        <v>32136</v>
      </c>
      <c r="E6" s="126"/>
      <c r="F6" s="127">
        <v>37720</v>
      </c>
      <c r="G6" s="128"/>
      <c r="H6" s="129"/>
    </row>
    <row r="7" spans="1:8" x14ac:dyDescent="0.15">
      <c r="A7" s="110" t="s">
        <v>522</v>
      </c>
      <c r="B7" s="115"/>
      <c r="C7" s="116"/>
      <c r="D7" s="117">
        <v>101693</v>
      </c>
      <c r="E7" s="118"/>
      <c r="F7" s="119">
        <v>106614</v>
      </c>
      <c r="G7" s="120"/>
      <c r="H7" s="121"/>
    </row>
    <row r="8" spans="1:8" x14ac:dyDescent="0.15">
      <c r="A8" s="122"/>
      <c r="B8" s="123"/>
      <c r="C8" s="124"/>
      <c r="D8" s="125">
        <v>48146</v>
      </c>
      <c r="E8" s="126"/>
      <c r="F8" s="127">
        <v>45545</v>
      </c>
      <c r="G8" s="128"/>
      <c r="H8" s="129"/>
    </row>
    <row r="9" spans="1:8" x14ac:dyDescent="0.15">
      <c r="A9" s="110" t="s">
        <v>523</v>
      </c>
      <c r="B9" s="115"/>
      <c r="C9" s="116"/>
      <c r="D9" s="117">
        <v>158368</v>
      </c>
      <c r="E9" s="118"/>
      <c r="F9" s="119">
        <v>85459</v>
      </c>
      <c r="G9" s="120"/>
      <c r="H9" s="121"/>
    </row>
    <row r="10" spans="1:8" x14ac:dyDescent="0.15">
      <c r="A10" s="122"/>
      <c r="B10" s="123"/>
      <c r="C10" s="124"/>
      <c r="D10" s="125">
        <v>67572</v>
      </c>
      <c r="E10" s="126"/>
      <c r="F10" s="127">
        <v>44378</v>
      </c>
      <c r="G10" s="128"/>
      <c r="H10" s="129"/>
    </row>
    <row r="11" spans="1:8" x14ac:dyDescent="0.15">
      <c r="A11" s="110" t="s">
        <v>524</v>
      </c>
      <c r="B11" s="115"/>
      <c r="C11" s="116"/>
      <c r="D11" s="117">
        <v>140233</v>
      </c>
      <c r="E11" s="118"/>
      <c r="F11" s="119">
        <v>83280</v>
      </c>
      <c r="G11" s="120"/>
      <c r="H11" s="121"/>
    </row>
    <row r="12" spans="1:8" x14ac:dyDescent="0.15">
      <c r="A12" s="122"/>
      <c r="B12" s="123"/>
      <c r="C12" s="130"/>
      <c r="D12" s="125">
        <v>45473</v>
      </c>
      <c r="E12" s="126"/>
      <c r="F12" s="127">
        <v>43123</v>
      </c>
      <c r="G12" s="128"/>
      <c r="H12" s="129"/>
    </row>
    <row r="13" spans="1:8" x14ac:dyDescent="0.15">
      <c r="A13" s="110"/>
      <c r="B13" s="115"/>
      <c r="C13" s="131"/>
      <c r="D13" s="132">
        <v>109170</v>
      </c>
      <c r="E13" s="133"/>
      <c r="F13" s="134">
        <v>88405</v>
      </c>
      <c r="G13" s="135"/>
      <c r="H13" s="121"/>
    </row>
    <row r="14" spans="1:8" x14ac:dyDescent="0.15">
      <c r="A14" s="122"/>
      <c r="B14" s="123"/>
      <c r="C14" s="124"/>
      <c r="D14" s="125">
        <v>45237</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v>
      </c>
      <c r="C19" s="136">
        <f>ROUND(VALUE(SUBSTITUTE(実質収支比率等に係る経年分析!G$48,"▲","-")),2)</f>
        <v>4.6500000000000004</v>
      </c>
      <c r="D19" s="136">
        <f>ROUND(VALUE(SUBSTITUTE(実質収支比率等に係る経年分析!H$48,"▲","-")),2)</f>
        <v>2.2999999999999998</v>
      </c>
      <c r="E19" s="136">
        <f>ROUND(VALUE(SUBSTITUTE(実質収支比率等に係る経年分析!I$48,"▲","-")),2)</f>
        <v>5.41</v>
      </c>
      <c r="F19" s="136">
        <f>ROUND(VALUE(SUBSTITUTE(実質収支比率等に係る経年分析!J$48,"▲","-")),2)</f>
        <v>5.48</v>
      </c>
    </row>
    <row r="20" spans="1:11" x14ac:dyDescent="0.15">
      <c r="A20" s="136" t="s">
        <v>43</v>
      </c>
      <c r="B20" s="136">
        <f>ROUND(VALUE(SUBSTITUTE(実質収支比率等に係る経年分析!F$47,"▲","-")),2)</f>
        <v>19.57</v>
      </c>
      <c r="C20" s="136">
        <f>ROUND(VALUE(SUBSTITUTE(実質収支比率等に係る経年分析!G$47,"▲","-")),2)</f>
        <v>19.88</v>
      </c>
      <c r="D20" s="136">
        <f>ROUND(VALUE(SUBSTITUTE(実質収支比率等に係る経年分析!H$47,"▲","-")),2)</f>
        <v>18.2</v>
      </c>
      <c r="E20" s="136">
        <f>ROUND(VALUE(SUBSTITUTE(実質収支比率等に係る経年分析!I$47,"▲","-")),2)</f>
        <v>15.87</v>
      </c>
      <c r="F20" s="136">
        <f>ROUND(VALUE(SUBSTITUTE(実質収支比率等に係る経年分析!J$47,"▲","-")),2)</f>
        <v>14.26</v>
      </c>
    </row>
    <row r="21" spans="1:11" x14ac:dyDescent="0.15">
      <c r="A21" s="136" t="s">
        <v>44</v>
      </c>
      <c r="B21" s="136">
        <f>IF(ISNUMBER(VALUE(SUBSTITUTE(実質収支比率等に係る経年分析!F$49,"▲","-"))),ROUND(VALUE(SUBSTITUTE(実質収支比率等に係る経年分析!F$49,"▲","-")),2),NA())</f>
        <v>-0.84</v>
      </c>
      <c r="C21" s="136">
        <f>IF(ISNUMBER(VALUE(SUBSTITUTE(実質収支比率等に係る経年分析!G$49,"▲","-"))),ROUND(VALUE(SUBSTITUTE(実質収支比率等に係る経年分析!G$49,"▲","-")),2),NA())</f>
        <v>0.13</v>
      </c>
      <c r="D21" s="136">
        <f>IF(ISNUMBER(VALUE(SUBSTITUTE(実質収支比率等に係る経年分析!H$49,"▲","-"))),ROUND(VALUE(SUBSTITUTE(実質収支比率等に係る経年分析!H$49,"▲","-")),2),NA())</f>
        <v>-4.26</v>
      </c>
      <c r="E21" s="136">
        <f>IF(ISNUMBER(VALUE(SUBSTITUTE(実質収支比率等に係る経年分析!I$49,"▲","-"))),ROUND(VALUE(SUBSTITUTE(実質収支比率等に係る経年分析!I$49,"▲","-")),2),NA())</f>
        <v>0.83</v>
      </c>
      <c r="F21" s="136">
        <f>IF(ISNUMBER(VALUE(SUBSTITUTE(実質収支比率等に係る経年分析!J$49,"▲","-"))),ROUND(VALUE(SUBSTITUTE(実質収支比率等に係る経年分析!J$49,"▲","-")),2),NA())</f>
        <v>-2.3199999999999998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臨海土地造成事業特別会計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1.42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1.42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1.32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0.56999999999999995</v>
      </c>
    </row>
    <row r="32" spans="1:11" x14ac:dyDescent="0.15">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0.62</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2.79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0.86</v>
      </c>
    </row>
    <row r="34" spans="1:16" x14ac:dyDescent="0.15">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2.2799999999999998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5.37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4.1100000000000003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2100</v>
      </c>
      <c r="E42" s="138"/>
      <c r="F42" s="138"/>
      <c r="G42" s="138">
        <f>'実質公債費比率（分子）の構造'!L$52</f>
        <v>2069</v>
      </c>
      <c r="H42" s="138"/>
      <c r="I42" s="138"/>
      <c r="J42" s="138">
        <f>'実質公債費比率（分子）の構造'!M$52</f>
        <v>2077</v>
      </c>
      <c r="K42" s="138"/>
      <c r="L42" s="138"/>
      <c r="M42" s="138">
        <f>'実質公債費比率（分子）の構造'!N$52</f>
        <v>2050</v>
      </c>
      <c r="N42" s="138"/>
      <c r="O42" s="138"/>
      <c r="P42" s="138">
        <f>'実質公債費比率（分子）の構造'!O$52</f>
        <v>1973</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137</v>
      </c>
      <c r="C44" s="138"/>
      <c r="D44" s="138"/>
      <c r="E44" s="138">
        <f>'実質公債費比率（分子）の構造'!L$50</f>
        <v>131</v>
      </c>
      <c r="F44" s="138"/>
      <c r="G44" s="138"/>
      <c r="H44" s="138">
        <f>'実質公債費比率（分子）の構造'!M$50</f>
        <v>119</v>
      </c>
      <c r="I44" s="138"/>
      <c r="J44" s="138"/>
      <c r="K44" s="138">
        <f>'実質公債費比率（分子）の構造'!N$50</f>
        <v>103</v>
      </c>
      <c r="L44" s="138"/>
      <c r="M44" s="138"/>
      <c r="N44" s="138">
        <f>'実質公債費比率（分子）の構造'!O$50</f>
        <v>77</v>
      </c>
      <c r="O44" s="138"/>
      <c r="P44" s="138"/>
    </row>
    <row r="45" spans="1:16" x14ac:dyDescent="0.15">
      <c r="A45" s="138" t="s">
        <v>54</v>
      </c>
      <c r="B45" s="138">
        <f>'実質公債費比率（分子）の構造'!K$49</f>
        <v>265</v>
      </c>
      <c r="C45" s="138"/>
      <c r="D45" s="138"/>
      <c r="E45" s="138">
        <f>'実質公債費比率（分子）の構造'!L$49</f>
        <v>265</v>
      </c>
      <c r="F45" s="138"/>
      <c r="G45" s="138"/>
      <c r="H45" s="138">
        <f>'実質公債費比率（分子）の構造'!M$49</f>
        <v>265</v>
      </c>
      <c r="I45" s="138"/>
      <c r="J45" s="138"/>
      <c r="K45" s="138">
        <f>'実質公債費比率（分子）の構造'!N$49</f>
        <v>265</v>
      </c>
      <c r="L45" s="138"/>
      <c r="M45" s="138"/>
      <c r="N45" s="138">
        <f>'実質公債費比率（分子）の構造'!O$49</f>
        <v>265</v>
      </c>
      <c r="O45" s="138"/>
      <c r="P45" s="138"/>
    </row>
    <row r="46" spans="1:16" x14ac:dyDescent="0.15">
      <c r="A46" s="138" t="s">
        <v>55</v>
      </c>
      <c r="B46" s="138">
        <f>'実質公債費比率（分子）の構造'!K$48</f>
        <v>390</v>
      </c>
      <c r="C46" s="138"/>
      <c r="D46" s="138"/>
      <c r="E46" s="138">
        <f>'実質公債費比率（分子）の構造'!L$48</f>
        <v>419</v>
      </c>
      <c r="F46" s="138"/>
      <c r="G46" s="138"/>
      <c r="H46" s="138">
        <f>'実質公債費比率（分子）の構造'!M$48</f>
        <v>494</v>
      </c>
      <c r="I46" s="138"/>
      <c r="J46" s="138"/>
      <c r="K46" s="138">
        <f>'実質公債費比率（分子）の構造'!N$48</f>
        <v>495</v>
      </c>
      <c r="L46" s="138"/>
      <c r="M46" s="138"/>
      <c r="N46" s="138">
        <f>'実質公債費比率（分子）の構造'!O$48</f>
        <v>428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2195</v>
      </c>
      <c r="C49" s="138"/>
      <c r="D49" s="138"/>
      <c r="E49" s="138">
        <f>'実質公債費比率（分子）の構造'!L$45</f>
        <v>2169</v>
      </c>
      <c r="F49" s="138"/>
      <c r="G49" s="138"/>
      <c r="H49" s="138">
        <f>'実質公債費比率（分子）の構造'!M$45</f>
        <v>2158</v>
      </c>
      <c r="I49" s="138"/>
      <c r="J49" s="138"/>
      <c r="K49" s="138">
        <f>'実質公債費比率（分子）の構造'!N$45</f>
        <v>2169</v>
      </c>
      <c r="L49" s="138"/>
      <c r="M49" s="138"/>
      <c r="N49" s="138">
        <f>'実質公債費比率（分子）の構造'!O$45</f>
        <v>2078</v>
      </c>
      <c r="O49" s="138"/>
      <c r="P49" s="138"/>
    </row>
    <row r="50" spans="1:16" x14ac:dyDescent="0.15">
      <c r="A50" s="138" t="s">
        <v>59</v>
      </c>
      <c r="B50" s="138" t="e">
        <f>NA()</f>
        <v>#N/A</v>
      </c>
      <c r="C50" s="138">
        <f>IF(ISNUMBER('実質公債費比率（分子）の構造'!K$53),'実質公債費比率（分子）の構造'!K$53,NA())</f>
        <v>887</v>
      </c>
      <c r="D50" s="138" t="e">
        <f>NA()</f>
        <v>#N/A</v>
      </c>
      <c r="E50" s="138" t="e">
        <f>NA()</f>
        <v>#N/A</v>
      </c>
      <c r="F50" s="138">
        <f>IF(ISNUMBER('実質公債費比率（分子）の構造'!L$53),'実質公債費比率（分子）の構造'!L$53,NA())</f>
        <v>915</v>
      </c>
      <c r="G50" s="138" t="e">
        <f>NA()</f>
        <v>#N/A</v>
      </c>
      <c r="H50" s="138" t="e">
        <f>NA()</f>
        <v>#N/A</v>
      </c>
      <c r="I50" s="138">
        <f>IF(ISNUMBER('実質公債費比率（分子）の構造'!M$53),'実質公債費比率（分子）の構造'!M$53,NA())</f>
        <v>959</v>
      </c>
      <c r="J50" s="138" t="e">
        <f>NA()</f>
        <v>#N/A</v>
      </c>
      <c r="K50" s="138" t="e">
        <f>NA()</f>
        <v>#N/A</v>
      </c>
      <c r="L50" s="138">
        <f>IF(ISNUMBER('実質公債費比率（分子）の構造'!N$53),'実質公債費比率（分子）の構造'!N$53,NA())</f>
        <v>982</v>
      </c>
      <c r="M50" s="138" t="e">
        <f>NA()</f>
        <v>#N/A</v>
      </c>
      <c r="N50" s="138" t="e">
        <f>NA()</f>
        <v>#N/A</v>
      </c>
      <c r="O50" s="138">
        <f>IF(ISNUMBER('実質公債費比率（分子）の構造'!O$53),'実質公債費比率（分子）の構造'!O$53,NA())</f>
        <v>875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17237</v>
      </c>
      <c r="E56" s="137"/>
      <c r="F56" s="137"/>
      <c r="G56" s="137">
        <f>'将来負担比率（分子）の構造'!J$52</f>
        <v>16726</v>
      </c>
      <c r="H56" s="137"/>
      <c r="I56" s="137"/>
      <c r="J56" s="137">
        <f>'将来負担比率（分子）の構造'!K$52</f>
        <v>17001</v>
      </c>
      <c r="K56" s="137"/>
      <c r="L56" s="137"/>
      <c r="M56" s="137">
        <f>'将来負担比率（分子）の構造'!L$52</f>
        <v>17679</v>
      </c>
      <c r="N56" s="137"/>
      <c r="O56" s="137"/>
      <c r="P56" s="137">
        <f>'将来負担比率（分子）の構造'!M$52</f>
        <v>17312</v>
      </c>
    </row>
    <row r="57" spans="1:16" x14ac:dyDescent="0.15">
      <c r="A57" s="137" t="s">
        <v>36</v>
      </c>
      <c r="B57" s="137"/>
      <c r="C57" s="137"/>
      <c r="D57" s="137">
        <f>'将来負担比率（分子）の構造'!I$51</f>
        <v>881</v>
      </c>
      <c r="E57" s="137"/>
      <c r="F57" s="137"/>
      <c r="G57" s="137">
        <f>'将来負担比率（分子）の構造'!J$51</f>
        <v>1053</v>
      </c>
      <c r="H57" s="137"/>
      <c r="I57" s="137"/>
      <c r="J57" s="137">
        <f>'将来負担比率（分子）の構造'!K$51</f>
        <v>1059</v>
      </c>
      <c r="K57" s="137"/>
      <c r="L57" s="137"/>
      <c r="M57" s="137">
        <f>'将来負担比率（分子）の構造'!L$51</f>
        <v>1201</v>
      </c>
      <c r="N57" s="137"/>
      <c r="O57" s="137"/>
      <c r="P57" s="137">
        <f>'将来負担比率（分子）の構造'!M$51</f>
        <v>1260</v>
      </c>
    </row>
    <row r="58" spans="1:16" x14ac:dyDescent="0.15">
      <c r="A58" s="137" t="s">
        <v>35</v>
      </c>
      <c r="B58" s="137"/>
      <c r="C58" s="137"/>
      <c r="D58" s="137">
        <f>'将来負担比率（分子）の構造'!I$50</f>
        <v>4409</v>
      </c>
      <c r="E58" s="137"/>
      <c r="F58" s="137"/>
      <c r="G58" s="137">
        <f>'将来負担比率（分子）の構造'!J$50</f>
        <v>4343</v>
      </c>
      <c r="H58" s="137"/>
      <c r="I58" s="137"/>
      <c r="J58" s="137">
        <f>'将来負担比率（分子）の構造'!K$50</f>
        <v>4105</v>
      </c>
      <c r="K58" s="137"/>
      <c r="L58" s="137"/>
      <c r="M58" s="137">
        <f>'将来負担比率（分子）の構造'!L$50</f>
        <v>4333</v>
      </c>
      <c r="N58" s="137"/>
      <c r="O58" s="137"/>
      <c r="P58" s="137">
        <f>'将来負担比率（分子）の構造'!M$50</f>
        <v>4514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8</v>
      </c>
      <c r="C61" s="137"/>
      <c r="D61" s="137"/>
      <c r="E61" s="137">
        <f>'将来負担比率（分子）の構造'!J$46</f>
        <v>7</v>
      </c>
      <c r="F61" s="137"/>
      <c r="G61" s="137"/>
      <c r="H61" s="137">
        <f>'将来負担比率（分子）の構造'!K$46</f>
        <v>7</v>
      </c>
      <c r="I61" s="137"/>
      <c r="J61" s="137"/>
      <c r="K61" s="137">
        <f>'将来負担比率（分子）の構造'!L$46</f>
        <v>6</v>
      </c>
      <c r="L61" s="137"/>
      <c r="M61" s="137"/>
      <c r="N61" s="137">
        <f>'将来負担比率（分子）の構造'!M$46</f>
        <v>14</v>
      </c>
      <c r="O61" s="137"/>
      <c r="P61" s="137"/>
    </row>
    <row r="62" spans="1:16" x14ac:dyDescent="0.15">
      <c r="A62" s="137" t="s">
        <v>29</v>
      </c>
      <c r="B62" s="137">
        <f>'将来負担比率（分子）の構造'!I$45</f>
        <v>3948</v>
      </c>
      <c r="C62" s="137"/>
      <c r="D62" s="137"/>
      <c r="E62" s="137">
        <f>'将来負担比率（分子）の構造'!J$45</f>
        <v>3638</v>
      </c>
      <c r="F62" s="137"/>
      <c r="G62" s="137"/>
      <c r="H62" s="137">
        <f>'将来負担比率（分子）の構造'!K$45</f>
        <v>3537</v>
      </c>
      <c r="I62" s="137"/>
      <c r="J62" s="137"/>
      <c r="K62" s="137">
        <f>'将来負担比率（分子）の構造'!L$45</f>
        <v>3367</v>
      </c>
      <c r="L62" s="137"/>
      <c r="M62" s="137"/>
      <c r="N62" s="137">
        <f>'将来負担比率（分子）の構造'!M$45</f>
        <v>3412</v>
      </c>
      <c r="O62" s="137"/>
      <c r="P62" s="137"/>
    </row>
    <row r="63" spans="1:16" x14ac:dyDescent="0.15">
      <c r="A63" s="137" t="s">
        <v>28</v>
      </c>
      <c r="B63" s="137">
        <f>'将来負担比率（分子）の構造'!I$44</f>
        <v>1498</v>
      </c>
      <c r="C63" s="137"/>
      <c r="D63" s="137"/>
      <c r="E63" s="137">
        <f>'将来負担比率（分子）の構造'!J$44</f>
        <v>1251</v>
      </c>
      <c r="F63" s="137"/>
      <c r="G63" s="137"/>
      <c r="H63" s="137">
        <f>'将来負担比率（分子）の構造'!K$44</f>
        <v>1001</v>
      </c>
      <c r="I63" s="137"/>
      <c r="J63" s="137"/>
      <c r="K63" s="137">
        <f>'将来負担比率（分子）の構造'!L$44</f>
        <v>747</v>
      </c>
      <c r="L63" s="137"/>
      <c r="M63" s="137"/>
      <c r="N63" s="137">
        <f>'将来負担比率（分子）の構造'!M$44</f>
        <v>490</v>
      </c>
      <c r="O63" s="137"/>
      <c r="P63" s="137"/>
    </row>
    <row r="64" spans="1:16" x14ac:dyDescent="0.15">
      <c r="A64" s="137" t="s">
        <v>27</v>
      </c>
      <c r="B64" s="137">
        <f>'将来負担比率（分子）の構造'!I$43</f>
        <v>5884</v>
      </c>
      <c r="C64" s="137"/>
      <c r="D64" s="137"/>
      <c r="E64" s="137">
        <f>'将来負担比率（分子）の構造'!J$43</f>
        <v>5386</v>
      </c>
      <c r="F64" s="137"/>
      <c r="G64" s="137"/>
      <c r="H64" s="137">
        <f>'将来負担比率（分子）の構造'!K$43</f>
        <v>5130</v>
      </c>
      <c r="I64" s="137"/>
      <c r="J64" s="137"/>
      <c r="K64" s="137">
        <f>'将来負担比率（分子）の構造'!L$43</f>
        <v>4959</v>
      </c>
      <c r="L64" s="137"/>
      <c r="M64" s="137"/>
      <c r="N64" s="137">
        <f>'将来負担比率（分子）の構造'!M$43</f>
        <v>4930</v>
      </c>
      <c r="O64" s="137"/>
      <c r="P64" s="137"/>
    </row>
    <row r="65" spans="1:16" x14ac:dyDescent="0.15">
      <c r="A65" s="137" t="s">
        <v>26</v>
      </c>
      <c r="B65" s="137">
        <f>'将来負担比率（分子）の構造'!I$42</f>
        <v>729</v>
      </c>
      <c r="C65" s="137"/>
      <c r="D65" s="137"/>
      <c r="E65" s="137">
        <f>'将来負担比率（分子）の構造'!J$42</f>
        <v>561</v>
      </c>
      <c r="F65" s="137"/>
      <c r="G65" s="137"/>
      <c r="H65" s="137">
        <f>'将来負担比率（分子）の構造'!K$42</f>
        <v>458</v>
      </c>
      <c r="I65" s="137"/>
      <c r="J65" s="137"/>
      <c r="K65" s="137">
        <f>'将来負担比率（分子）の構造'!L$42</f>
        <v>384</v>
      </c>
      <c r="L65" s="137"/>
      <c r="M65" s="137"/>
      <c r="N65" s="137">
        <f>'将来負担比率（分子）の構造'!M$42</f>
        <v>308</v>
      </c>
      <c r="O65" s="137"/>
      <c r="P65" s="137"/>
    </row>
    <row r="66" spans="1:16" x14ac:dyDescent="0.15">
      <c r="A66" s="137" t="s">
        <v>25</v>
      </c>
      <c r="B66" s="137">
        <f>'将来負担比率（分子）の構造'!I$41</f>
        <v>18182</v>
      </c>
      <c r="C66" s="137"/>
      <c r="D66" s="137"/>
      <c r="E66" s="137">
        <f>'将来負担比率（分子）の構造'!J$41</f>
        <v>18346</v>
      </c>
      <c r="F66" s="137"/>
      <c r="G66" s="137"/>
      <c r="H66" s="137">
        <f>'将来負担比率（分子）の構造'!K$41</f>
        <v>18893</v>
      </c>
      <c r="I66" s="137"/>
      <c r="J66" s="137"/>
      <c r="K66" s="137">
        <f>'将来負担比率（分子）の構造'!L$41</f>
        <v>20049</v>
      </c>
      <c r="L66" s="137"/>
      <c r="M66" s="137"/>
      <c r="N66" s="137">
        <f>'将来負担比率（分子）の構造'!M$41</f>
        <v>20108</v>
      </c>
      <c r="O66" s="137"/>
      <c r="P66" s="137"/>
    </row>
    <row r="67" spans="1:16" x14ac:dyDescent="0.15">
      <c r="A67" s="137" t="s">
        <v>63</v>
      </c>
      <c r="B67" s="137" t="e">
        <f>NA()</f>
        <v>#N/A</v>
      </c>
      <c r="C67" s="137">
        <f>IF(ISNUMBER('将来負担比率（分子）の構造'!I$53), IF('将来負担比率（分子）の構造'!I$53 &lt; 0, 0, '将来負担比率（分子）の構造'!I$53), NA())</f>
        <v>7721</v>
      </c>
      <c r="D67" s="137" t="e">
        <f>NA()</f>
        <v>#N/A</v>
      </c>
      <c r="E67" s="137" t="e">
        <f>NA()</f>
        <v>#N/A</v>
      </c>
      <c r="F67" s="137">
        <f>IF(ISNUMBER('将来負担比率（分子）の構造'!J$53), IF('将来負担比率（分子）の構造'!J$53 &lt; 0, 0, '将来負担比率（分子）の構造'!J$53), NA())</f>
        <v>7067</v>
      </c>
      <c r="G67" s="137" t="e">
        <f>NA()</f>
        <v>#N/A</v>
      </c>
      <c r="H67" s="137" t="e">
        <f>NA()</f>
        <v>#N/A</v>
      </c>
      <c r="I67" s="137">
        <f>IF(ISNUMBER('将来負担比率（分子）の構造'!K$53), IF('将来負担比率（分子）の構造'!K$53 &lt; 0, 0, '将来負担比率（分子）の構造'!K$53), NA())</f>
        <v>6862</v>
      </c>
      <c r="J67" s="137" t="e">
        <f>NA()</f>
        <v>#N/A</v>
      </c>
      <c r="K67" s="137" t="e">
        <f>NA()</f>
        <v>#N/A</v>
      </c>
      <c r="L67" s="137">
        <f>IF(ISNUMBER('将来負担比率（分子）の構造'!L$53), IF('将来負担比率（分子）の構造'!L$53 &lt; 0, 0, '将来負担比率（分子）の構造'!L$53), NA())</f>
        <v>6300</v>
      </c>
      <c r="M67" s="137" t="e">
        <f>NA()</f>
        <v>#N/A</v>
      </c>
      <c r="N67" s="137" t="e">
        <f>NA()</f>
        <v>#N/A</v>
      </c>
      <c r="O67" s="137">
        <f>IF(ISNUMBER('将来負担比率（分子）の構造'!M$53), IF('将来負担比率（分子）の構造'!M$53 &lt; 0, 0, '将来負担比率（分子）の構造'!M$53), NA())</f>
        <v>6176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3394228</v>
      </c>
      <c r="S5" s="615"/>
      <c r="T5" s="615"/>
      <c r="U5" s="615"/>
      <c r="V5" s="615"/>
      <c r="W5" s="615"/>
      <c r="X5" s="615"/>
      <c r="Y5" s="616"/>
      <c r="Z5" s="617">
        <v>16.100000000000001</v>
      </c>
      <c r="AA5" s="617"/>
      <c r="AB5" s="617"/>
      <c r="AC5" s="617"/>
      <c r="AD5" s="618">
        <v>3394122</v>
      </c>
      <c r="AE5" s="618"/>
      <c r="AF5" s="618"/>
      <c r="AG5" s="618"/>
      <c r="AH5" s="618"/>
      <c r="AI5" s="618"/>
      <c r="AJ5" s="618"/>
      <c r="AK5" s="618"/>
      <c r="AL5" s="619">
        <v>37.6</v>
      </c>
      <c r="AM5" s="620"/>
      <c r="AN5" s="620"/>
      <c r="AO5" s="621"/>
      <c r="AP5" s="611" t="s">
        <v>209</v>
      </c>
      <c r="AQ5" s="612"/>
      <c r="AR5" s="612"/>
      <c r="AS5" s="612"/>
      <c r="AT5" s="612"/>
      <c r="AU5" s="612"/>
      <c r="AV5" s="612"/>
      <c r="AW5" s="612"/>
      <c r="AX5" s="612"/>
      <c r="AY5" s="612"/>
      <c r="AZ5" s="612"/>
      <c r="BA5" s="612"/>
      <c r="BB5" s="612"/>
      <c r="BC5" s="612"/>
      <c r="BD5" s="612"/>
      <c r="BE5" s="612"/>
      <c r="BF5" s="613"/>
      <c r="BG5" s="625">
        <v>3393454</v>
      </c>
      <c r="BH5" s="626"/>
      <c r="BI5" s="626"/>
      <c r="BJ5" s="626"/>
      <c r="BK5" s="626"/>
      <c r="BL5" s="626"/>
      <c r="BM5" s="626"/>
      <c r="BN5" s="627"/>
      <c r="BO5" s="628">
        <v>100</v>
      </c>
      <c r="BP5" s="628"/>
      <c r="BQ5" s="628"/>
      <c r="BR5" s="628"/>
      <c r="BS5" s="629">
        <v>30985</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183767</v>
      </c>
      <c r="S6" s="626"/>
      <c r="T6" s="626"/>
      <c r="U6" s="626"/>
      <c r="V6" s="626"/>
      <c r="W6" s="626"/>
      <c r="X6" s="626"/>
      <c r="Y6" s="627"/>
      <c r="Z6" s="628">
        <v>0.9</v>
      </c>
      <c r="AA6" s="628"/>
      <c r="AB6" s="628"/>
      <c r="AC6" s="628"/>
      <c r="AD6" s="629">
        <v>183767</v>
      </c>
      <c r="AE6" s="629"/>
      <c r="AF6" s="629"/>
      <c r="AG6" s="629"/>
      <c r="AH6" s="629"/>
      <c r="AI6" s="629"/>
      <c r="AJ6" s="629"/>
      <c r="AK6" s="629"/>
      <c r="AL6" s="630">
        <v>2</v>
      </c>
      <c r="AM6" s="631"/>
      <c r="AN6" s="631"/>
      <c r="AO6" s="632"/>
      <c r="AP6" s="622" t="s">
        <v>214</v>
      </c>
      <c r="AQ6" s="623"/>
      <c r="AR6" s="623"/>
      <c r="AS6" s="623"/>
      <c r="AT6" s="623"/>
      <c r="AU6" s="623"/>
      <c r="AV6" s="623"/>
      <c r="AW6" s="623"/>
      <c r="AX6" s="623"/>
      <c r="AY6" s="623"/>
      <c r="AZ6" s="623"/>
      <c r="BA6" s="623"/>
      <c r="BB6" s="623"/>
      <c r="BC6" s="623"/>
      <c r="BD6" s="623"/>
      <c r="BE6" s="623"/>
      <c r="BF6" s="624"/>
      <c r="BG6" s="625">
        <v>3393454</v>
      </c>
      <c r="BH6" s="626"/>
      <c r="BI6" s="626"/>
      <c r="BJ6" s="626"/>
      <c r="BK6" s="626"/>
      <c r="BL6" s="626"/>
      <c r="BM6" s="626"/>
      <c r="BN6" s="627"/>
      <c r="BO6" s="628">
        <v>100</v>
      </c>
      <c r="BP6" s="628"/>
      <c r="BQ6" s="628"/>
      <c r="BR6" s="628"/>
      <c r="BS6" s="629">
        <v>30985</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174648</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174629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1962</v>
      </c>
      <c r="S7" s="626"/>
      <c r="T7" s="626"/>
      <c r="U7" s="626"/>
      <c r="V7" s="626"/>
      <c r="W7" s="626"/>
      <c r="X7" s="626"/>
      <c r="Y7" s="627"/>
      <c r="Z7" s="628">
        <v>0</v>
      </c>
      <c r="AA7" s="628"/>
      <c r="AB7" s="628"/>
      <c r="AC7" s="628"/>
      <c r="AD7" s="629">
        <v>1962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916178</v>
      </c>
      <c r="BH7" s="626"/>
      <c r="BI7" s="626"/>
      <c r="BJ7" s="626"/>
      <c r="BK7" s="626"/>
      <c r="BL7" s="626"/>
      <c r="BM7" s="626"/>
      <c r="BN7" s="627"/>
      <c r="BO7" s="628">
        <v>27</v>
      </c>
      <c r="BP7" s="628"/>
      <c r="BQ7" s="628"/>
      <c r="BR7" s="628"/>
      <c r="BS7" s="629">
        <v>30985</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3855172</v>
      </c>
      <c r="CS7" s="626"/>
      <c r="CT7" s="626"/>
      <c r="CU7" s="626"/>
      <c r="CV7" s="626"/>
      <c r="CW7" s="626"/>
      <c r="CX7" s="626"/>
      <c r="CY7" s="627"/>
      <c r="CZ7" s="628">
        <v>18.899999999999999</v>
      </c>
      <c r="DA7" s="628"/>
      <c r="DB7" s="628"/>
      <c r="DC7" s="628"/>
      <c r="DD7" s="634">
        <v>20531</v>
      </c>
      <c r="DE7" s="626"/>
      <c r="DF7" s="626"/>
      <c r="DG7" s="626"/>
      <c r="DH7" s="626"/>
      <c r="DI7" s="626"/>
      <c r="DJ7" s="626"/>
      <c r="DK7" s="626"/>
      <c r="DL7" s="626"/>
      <c r="DM7" s="626"/>
      <c r="DN7" s="626"/>
      <c r="DO7" s="626"/>
      <c r="DP7" s="627"/>
      <c r="DQ7" s="634">
        <v>2524857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3927</v>
      </c>
      <c r="S8" s="626"/>
      <c r="T8" s="626"/>
      <c r="U8" s="626"/>
      <c r="V8" s="626"/>
      <c r="W8" s="626"/>
      <c r="X8" s="626"/>
      <c r="Y8" s="627"/>
      <c r="Z8" s="628">
        <v>0</v>
      </c>
      <c r="AA8" s="628"/>
      <c r="AB8" s="628"/>
      <c r="AC8" s="628"/>
      <c r="AD8" s="629">
        <v>3927</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36529</v>
      </c>
      <c r="BH8" s="626"/>
      <c r="BI8" s="626"/>
      <c r="BJ8" s="626"/>
      <c r="BK8" s="626"/>
      <c r="BL8" s="626"/>
      <c r="BM8" s="626"/>
      <c r="BN8" s="627"/>
      <c r="BO8" s="628">
        <v>1.1000000000000001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5663421</v>
      </c>
      <c r="CS8" s="626"/>
      <c r="CT8" s="626"/>
      <c r="CU8" s="626"/>
      <c r="CV8" s="626"/>
      <c r="CW8" s="626"/>
      <c r="CX8" s="626"/>
      <c r="CY8" s="627"/>
      <c r="CZ8" s="628">
        <v>27.7</v>
      </c>
      <c r="DA8" s="628"/>
      <c r="DB8" s="628"/>
      <c r="DC8" s="628"/>
      <c r="DD8" s="634">
        <v>21469</v>
      </c>
      <c r="DE8" s="626"/>
      <c r="DF8" s="626"/>
      <c r="DG8" s="626"/>
      <c r="DH8" s="626"/>
      <c r="DI8" s="626"/>
      <c r="DJ8" s="626"/>
      <c r="DK8" s="626"/>
      <c r="DL8" s="626"/>
      <c r="DM8" s="626"/>
      <c r="DN8" s="626"/>
      <c r="DO8" s="626"/>
      <c r="DP8" s="627"/>
      <c r="DQ8" s="634">
        <v>2490022</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2286</v>
      </c>
      <c r="S9" s="626"/>
      <c r="T9" s="626"/>
      <c r="U9" s="626"/>
      <c r="V9" s="626"/>
      <c r="W9" s="626"/>
      <c r="X9" s="626"/>
      <c r="Y9" s="627"/>
      <c r="Z9" s="628">
        <v>0</v>
      </c>
      <c r="AA9" s="628"/>
      <c r="AB9" s="628"/>
      <c r="AC9" s="628"/>
      <c r="AD9" s="629">
        <v>2286</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670775</v>
      </c>
      <c r="BH9" s="626"/>
      <c r="BI9" s="626"/>
      <c r="BJ9" s="626"/>
      <c r="BK9" s="626"/>
      <c r="BL9" s="626"/>
      <c r="BM9" s="626"/>
      <c r="BN9" s="627"/>
      <c r="BO9" s="628">
        <v>19.8</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1746425</v>
      </c>
      <c r="CS9" s="626"/>
      <c r="CT9" s="626"/>
      <c r="CU9" s="626"/>
      <c r="CV9" s="626"/>
      <c r="CW9" s="626"/>
      <c r="CX9" s="626"/>
      <c r="CY9" s="627"/>
      <c r="CZ9" s="628">
        <v>8.5</v>
      </c>
      <c r="DA9" s="628"/>
      <c r="DB9" s="628"/>
      <c r="DC9" s="628"/>
      <c r="DD9" s="634">
        <v>26895</v>
      </c>
      <c r="DE9" s="626"/>
      <c r="DF9" s="626"/>
      <c r="DG9" s="626"/>
      <c r="DH9" s="626"/>
      <c r="DI9" s="626"/>
      <c r="DJ9" s="626"/>
      <c r="DK9" s="626"/>
      <c r="DL9" s="626"/>
      <c r="DM9" s="626"/>
      <c r="DN9" s="626"/>
      <c r="DO9" s="626"/>
      <c r="DP9" s="627"/>
      <c r="DQ9" s="634">
        <v>1619593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397940</v>
      </c>
      <c r="S10" s="626"/>
      <c r="T10" s="626"/>
      <c r="U10" s="626"/>
      <c r="V10" s="626"/>
      <c r="W10" s="626"/>
      <c r="X10" s="626"/>
      <c r="Y10" s="627"/>
      <c r="Z10" s="628">
        <v>1.9</v>
      </c>
      <c r="AA10" s="628"/>
      <c r="AB10" s="628"/>
      <c r="AC10" s="628"/>
      <c r="AD10" s="629">
        <v>397940</v>
      </c>
      <c r="AE10" s="629"/>
      <c r="AF10" s="629"/>
      <c r="AG10" s="629"/>
      <c r="AH10" s="629"/>
      <c r="AI10" s="629"/>
      <c r="AJ10" s="629"/>
      <c r="AK10" s="629"/>
      <c r="AL10" s="630">
        <v>4.4000000000000004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59472</v>
      </c>
      <c r="BH10" s="626"/>
      <c r="BI10" s="626"/>
      <c r="BJ10" s="626"/>
      <c r="BK10" s="626"/>
      <c r="BL10" s="626"/>
      <c r="BM10" s="626"/>
      <c r="BN10" s="627"/>
      <c r="BO10" s="628">
        <v>1.8</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12897</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12893</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149402</v>
      </c>
      <c r="BH11" s="626"/>
      <c r="BI11" s="626"/>
      <c r="BJ11" s="626"/>
      <c r="BK11" s="626"/>
      <c r="BL11" s="626"/>
      <c r="BM11" s="626"/>
      <c r="BN11" s="627"/>
      <c r="BO11" s="628">
        <v>4.4000000000000004</v>
      </c>
      <c r="BP11" s="628"/>
      <c r="BQ11" s="628"/>
      <c r="BR11" s="628"/>
      <c r="BS11" s="634">
        <v>30985</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1383138</v>
      </c>
      <c r="CS11" s="626"/>
      <c r="CT11" s="626"/>
      <c r="CU11" s="626"/>
      <c r="CV11" s="626"/>
      <c r="CW11" s="626"/>
      <c r="CX11" s="626"/>
      <c r="CY11" s="627"/>
      <c r="CZ11" s="628">
        <v>6.8</v>
      </c>
      <c r="DA11" s="628"/>
      <c r="DB11" s="628"/>
      <c r="DC11" s="628"/>
      <c r="DD11" s="634">
        <v>478880</v>
      </c>
      <c r="DE11" s="626"/>
      <c r="DF11" s="626"/>
      <c r="DG11" s="626"/>
      <c r="DH11" s="626"/>
      <c r="DI11" s="626"/>
      <c r="DJ11" s="626"/>
      <c r="DK11" s="626"/>
      <c r="DL11" s="626"/>
      <c r="DM11" s="626"/>
      <c r="DN11" s="626"/>
      <c r="DO11" s="626"/>
      <c r="DP11" s="627"/>
      <c r="DQ11" s="634">
        <v>643692</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2227914</v>
      </c>
      <c r="BH12" s="626"/>
      <c r="BI12" s="626"/>
      <c r="BJ12" s="626"/>
      <c r="BK12" s="626"/>
      <c r="BL12" s="626"/>
      <c r="BM12" s="626"/>
      <c r="BN12" s="627"/>
      <c r="BO12" s="628">
        <v>65.599999999999994</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983768</v>
      </c>
      <c r="CS12" s="626"/>
      <c r="CT12" s="626"/>
      <c r="CU12" s="626"/>
      <c r="CV12" s="626"/>
      <c r="CW12" s="626"/>
      <c r="CX12" s="626"/>
      <c r="CY12" s="627"/>
      <c r="CZ12" s="628">
        <v>4.8</v>
      </c>
      <c r="DA12" s="628"/>
      <c r="DB12" s="628"/>
      <c r="DC12" s="628"/>
      <c r="DD12" s="634">
        <v>419230</v>
      </c>
      <c r="DE12" s="626"/>
      <c r="DF12" s="626"/>
      <c r="DG12" s="626"/>
      <c r="DH12" s="626"/>
      <c r="DI12" s="626"/>
      <c r="DJ12" s="626"/>
      <c r="DK12" s="626"/>
      <c r="DL12" s="626"/>
      <c r="DM12" s="626"/>
      <c r="DN12" s="626"/>
      <c r="DO12" s="626"/>
      <c r="DP12" s="627"/>
      <c r="DQ12" s="634">
        <v>376208</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20373</v>
      </c>
      <c r="S13" s="626"/>
      <c r="T13" s="626"/>
      <c r="U13" s="626"/>
      <c r="V13" s="626"/>
      <c r="W13" s="626"/>
      <c r="X13" s="626"/>
      <c r="Y13" s="627"/>
      <c r="Z13" s="628">
        <v>0.1</v>
      </c>
      <c r="AA13" s="628"/>
      <c r="AB13" s="628"/>
      <c r="AC13" s="628"/>
      <c r="AD13" s="629">
        <v>20373</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2077566</v>
      </c>
      <c r="BH13" s="626"/>
      <c r="BI13" s="626"/>
      <c r="BJ13" s="626"/>
      <c r="BK13" s="626"/>
      <c r="BL13" s="626"/>
      <c r="BM13" s="626"/>
      <c r="BN13" s="627"/>
      <c r="BO13" s="628">
        <v>61.2</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1769749</v>
      </c>
      <c r="CS13" s="626"/>
      <c r="CT13" s="626"/>
      <c r="CU13" s="626"/>
      <c r="CV13" s="626"/>
      <c r="CW13" s="626"/>
      <c r="CX13" s="626"/>
      <c r="CY13" s="627"/>
      <c r="CZ13" s="628">
        <v>8.6999999999999993</v>
      </c>
      <c r="DA13" s="628"/>
      <c r="DB13" s="628"/>
      <c r="DC13" s="628"/>
      <c r="DD13" s="634">
        <v>1255587</v>
      </c>
      <c r="DE13" s="626"/>
      <c r="DF13" s="626"/>
      <c r="DG13" s="626"/>
      <c r="DH13" s="626"/>
      <c r="DI13" s="626"/>
      <c r="DJ13" s="626"/>
      <c r="DK13" s="626"/>
      <c r="DL13" s="626"/>
      <c r="DM13" s="626"/>
      <c r="DN13" s="626"/>
      <c r="DO13" s="626"/>
      <c r="DP13" s="627"/>
      <c r="DQ13" s="634">
        <v>533371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84563</v>
      </c>
      <c r="BH14" s="626"/>
      <c r="BI14" s="626"/>
      <c r="BJ14" s="626"/>
      <c r="BK14" s="626"/>
      <c r="BL14" s="626"/>
      <c r="BM14" s="626"/>
      <c r="BN14" s="627"/>
      <c r="BO14" s="628">
        <v>2.5</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949515</v>
      </c>
      <c r="CS14" s="626"/>
      <c r="CT14" s="626"/>
      <c r="CU14" s="626"/>
      <c r="CV14" s="626"/>
      <c r="CW14" s="626"/>
      <c r="CX14" s="626"/>
      <c r="CY14" s="627"/>
      <c r="CZ14" s="628">
        <v>4.5999999999999996</v>
      </c>
      <c r="DA14" s="628"/>
      <c r="DB14" s="628"/>
      <c r="DC14" s="628"/>
      <c r="DD14" s="634">
        <v>393692</v>
      </c>
      <c r="DE14" s="626"/>
      <c r="DF14" s="626"/>
      <c r="DG14" s="626"/>
      <c r="DH14" s="626"/>
      <c r="DI14" s="626"/>
      <c r="DJ14" s="626"/>
      <c r="DK14" s="626"/>
      <c r="DL14" s="626"/>
      <c r="DM14" s="626"/>
      <c r="DN14" s="626"/>
      <c r="DO14" s="626"/>
      <c r="DP14" s="627"/>
      <c r="DQ14" s="634">
        <v>597697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6426</v>
      </c>
      <c r="S15" s="626"/>
      <c r="T15" s="626"/>
      <c r="U15" s="626"/>
      <c r="V15" s="626"/>
      <c r="W15" s="626"/>
      <c r="X15" s="626"/>
      <c r="Y15" s="627"/>
      <c r="Z15" s="628">
        <v>0</v>
      </c>
      <c r="AA15" s="628"/>
      <c r="AB15" s="628"/>
      <c r="AC15" s="628"/>
      <c r="AD15" s="629">
        <v>6426</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164799</v>
      </c>
      <c r="BH15" s="626"/>
      <c r="BI15" s="626"/>
      <c r="BJ15" s="626"/>
      <c r="BK15" s="626"/>
      <c r="BL15" s="626"/>
      <c r="BM15" s="626"/>
      <c r="BN15" s="627"/>
      <c r="BO15" s="628">
        <v>4.9000000000000004</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1624493</v>
      </c>
      <c r="CS15" s="626"/>
      <c r="CT15" s="626"/>
      <c r="CU15" s="626"/>
      <c r="CV15" s="626"/>
      <c r="CW15" s="626"/>
      <c r="CX15" s="626"/>
      <c r="CY15" s="627"/>
      <c r="CZ15" s="628">
        <v>8</v>
      </c>
      <c r="DA15" s="628"/>
      <c r="DB15" s="628"/>
      <c r="DC15" s="628"/>
      <c r="DD15" s="634">
        <v>690082</v>
      </c>
      <c r="DE15" s="626"/>
      <c r="DF15" s="626"/>
      <c r="DG15" s="626"/>
      <c r="DH15" s="626"/>
      <c r="DI15" s="626"/>
      <c r="DJ15" s="626"/>
      <c r="DK15" s="626"/>
      <c r="DL15" s="626"/>
      <c r="DM15" s="626"/>
      <c r="DN15" s="626"/>
      <c r="DO15" s="626"/>
      <c r="DP15" s="627"/>
      <c r="DQ15" s="634">
        <v>961254</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6162723</v>
      </c>
      <c r="S16" s="626"/>
      <c r="T16" s="626"/>
      <c r="U16" s="626"/>
      <c r="V16" s="626"/>
      <c r="W16" s="626"/>
      <c r="X16" s="626"/>
      <c r="Y16" s="627"/>
      <c r="Z16" s="628">
        <v>29.3</v>
      </c>
      <c r="AA16" s="628"/>
      <c r="AB16" s="628"/>
      <c r="AC16" s="628"/>
      <c r="AD16" s="629">
        <v>5015334</v>
      </c>
      <c r="AE16" s="629"/>
      <c r="AF16" s="629"/>
      <c r="AG16" s="629"/>
      <c r="AH16" s="629"/>
      <c r="AI16" s="629"/>
      <c r="AJ16" s="629"/>
      <c r="AK16" s="629"/>
      <c r="AL16" s="630">
        <v>55.5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170704</v>
      </c>
      <c r="CS16" s="626"/>
      <c r="CT16" s="626"/>
      <c r="CU16" s="626"/>
      <c r="CV16" s="626"/>
      <c r="CW16" s="626"/>
      <c r="CX16" s="626"/>
      <c r="CY16" s="627"/>
      <c r="CZ16" s="628">
        <v>0.8</v>
      </c>
      <c r="DA16" s="628"/>
      <c r="DB16" s="628"/>
      <c r="DC16" s="628"/>
      <c r="DD16" s="634" t="s">
        <v>111</v>
      </c>
      <c r="DE16" s="626"/>
      <c r="DF16" s="626"/>
      <c r="DG16" s="626"/>
      <c r="DH16" s="626"/>
      <c r="DI16" s="626"/>
      <c r="DJ16" s="626"/>
      <c r="DK16" s="626"/>
      <c r="DL16" s="626"/>
      <c r="DM16" s="626"/>
      <c r="DN16" s="626"/>
      <c r="DO16" s="626"/>
      <c r="DP16" s="627"/>
      <c r="DQ16" s="634">
        <v>116854</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5015334</v>
      </c>
      <c r="S17" s="626"/>
      <c r="T17" s="626"/>
      <c r="U17" s="626"/>
      <c r="V17" s="626"/>
      <c r="W17" s="626"/>
      <c r="X17" s="626"/>
      <c r="Y17" s="627"/>
      <c r="Z17" s="628">
        <v>23.8</v>
      </c>
      <c r="AA17" s="628"/>
      <c r="AB17" s="628"/>
      <c r="AC17" s="628"/>
      <c r="AD17" s="629">
        <v>5015334</v>
      </c>
      <c r="AE17" s="629"/>
      <c r="AF17" s="629"/>
      <c r="AG17" s="629"/>
      <c r="AH17" s="629"/>
      <c r="AI17" s="629"/>
      <c r="AJ17" s="629"/>
      <c r="AK17" s="629"/>
      <c r="AL17" s="630">
        <v>55.5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2078322</v>
      </c>
      <c r="CS17" s="626"/>
      <c r="CT17" s="626"/>
      <c r="CU17" s="626"/>
      <c r="CV17" s="626"/>
      <c r="CW17" s="626"/>
      <c r="CX17" s="626"/>
      <c r="CY17" s="627"/>
      <c r="CZ17" s="628">
        <v>10.199999999999999</v>
      </c>
      <c r="DA17" s="628"/>
      <c r="DB17" s="628"/>
      <c r="DC17" s="628"/>
      <c r="DD17" s="634" t="s">
        <v>111</v>
      </c>
      <c r="DE17" s="626"/>
      <c r="DF17" s="626"/>
      <c r="DG17" s="626"/>
      <c r="DH17" s="626"/>
      <c r="DI17" s="626"/>
      <c r="DJ17" s="626"/>
      <c r="DK17" s="626"/>
      <c r="DL17" s="626"/>
      <c r="DM17" s="626"/>
      <c r="DN17" s="626"/>
      <c r="DO17" s="626"/>
      <c r="DP17" s="627"/>
      <c r="DQ17" s="634">
        <v>1956790</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1147389</v>
      </c>
      <c r="S18" s="626"/>
      <c r="T18" s="626"/>
      <c r="U18" s="626"/>
      <c r="V18" s="626"/>
      <c r="W18" s="626"/>
      <c r="X18" s="626"/>
      <c r="Y18" s="627"/>
      <c r="Z18" s="628">
        <v>5.4</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20661</v>
      </c>
      <c r="CS18" s="626"/>
      <c r="CT18" s="626"/>
      <c r="CU18" s="626"/>
      <c r="CV18" s="626"/>
      <c r="CW18" s="626"/>
      <c r="CX18" s="626"/>
      <c r="CY18" s="627"/>
      <c r="CZ18" s="628">
        <v>0.1</v>
      </c>
      <c r="DA18" s="628"/>
      <c r="DB18" s="628"/>
      <c r="DC18" s="628"/>
      <c r="DD18" s="634">
        <v>20661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774</v>
      </c>
      <c r="BH19" s="626"/>
      <c r="BI19" s="626"/>
      <c r="BJ19" s="626"/>
      <c r="BK19" s="626"/>
      <c r="BL19" s="626"/>
      <c r="BM19" s="626"/>
      <c r="BN19" s="627"/>
      <c r="BO19" s="628">
        <v>0</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10173632</v>
      </c>
      <c r="S20" s="626"/>
      <c r="T20" s="626"/>
      <c r="U20" s="626"/>
      <c r="V20" s="626"/>
      <c r="W20" s="626"/>
      <c r="X20" s="626"/>
      <c r="Y20" s="627"/>
      <c r="Z20" s="628">
        <v>48.3</v>
      </c>
      <c r="AA20" s="628"/>
      <c r="AB20" s="628"/>
      <c r="AC20" s="628"/>
      <c r="AD20" s="629">
        <v>9026137</v>
      </c>
      <c r="AE20" s="629"/>
      <c r="AF20" s="629"/>
      <c r="AG20" s="629"/>
      <c r="AH20" s="629"/>
      <c r="AI20" s="629"/>
      <c r="AJ20" s="629"/>
      <c r="AK20" s="629"/>
      <c r="AL20" s="630">
        <v>100</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774</v>
      </c>
      <c r="BH20" s="626"/>
      <c r="BI20" s="626"/>
      <c r="BJ20" s="626"/>
      <c r="BK20" s="626"/>
      <c r="BL20" s="626"/>
      <c r="BM20" s="626"/>
      <c r="BN20" s="627"/>
      <c r="BO20" s="628">
        <v>0</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20432913</v>
      </c>
      <c r="CS20" s="626"/>
      <c r="CT20" s="626"/>
      <c r="CU20" s="626"/>
      <c r="CV20" s="626"/>
      <c r="CW20" s="626"/>
      <c r="CX20" s="626"/>
      <c r="CY20" s="627"/>
      <c r="CZ20" s="628">
        <v>100</v>
      </c>
      <c r="DA20" s="628"/>
      <c r="DB20" s="628"/>
      <c r="DC20" s="628"/>
      <c r="DD20" s="634">
        <v>3327027</v>
      </c>
      <c r="DE20" s="626"/>
      <c r="DF20" s="626"/>
      <c r="DG20" s="626"/>
      <c r="DH20" s="626"/>
      <c r="DI20" s="626"/>
      <c r="DJ20" s="626"/>
      <c r="DK20" s="626"/>
      <c r="DL20" s="626"/>
      <c r="DM20" s="626"/>
      <c r="DN20" s="626"/>
      <c r="DO20" s="626"/>
      <c r="DP20" s="627"/>
      <c r="DQ20" s="634">
        <v>12007860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2508</v>
      </c>
      <c r="S21" s="626"/>
      <c r="T21" s="626"/>
      <c r="U21" s="626"/>
      <c r="V21" s="626"/>
      <c r="W21" s="626"/>
      <c r="X21" s="626"/>
      <c r="Y21" s="627"/>
      <c r="Z21" s="628">
        <v>0</v>
      </c>
      <c r="AA21" s="628"/>
      <c r="AB21" s="628"/>
      <c r="AC21" s="628"/>
      <c r="AD21" s="629">
        <v>2508</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668</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143724</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257989</v>
      </c>
      <c r="S23" s="626"/>
      <c r="T23" s="626"/>
      <c r="U23" s="626"/>
      <c r="V23" s="626"/>
      <c r="W23" s="626"/>
      <c r="X23" s="626"/>
      <c r="Y23" s="627"/>
      <c r="Z23" s="628">
        <v>1.2</v>
      </c>
      <c r="AA23" s="628"/>
      <c r="AB23" s="628"/>
      <c r="AC23" s="628"/>
      <c r="AD23" s="629" t="s">
        <v>111</v>
      </c>
      <c r="AE23" s="629"/>
      <c r="AF23" s="629"/>
      <c r="AG23" s="629"/>
      <c r="AH23" s="629"/>
      <c r="AI23" s="629"/>
      <c r="AJ23" s="629"/>
      <c r="AK23" s="629"/>
      <c r="AL23" s="630" t="s">
        <v>111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106</v>
      </c>
      <c r="BH23" s="626"/>
      <c r="BI23" s="626"/>
      <c r="BJ23" s="626"/>
      <c r="BK23" s="626"/>
      <c r="BL23" s="626"/>
      <c r="BM23" s="626"/>
      <c r="BN23" s="627"/>
      <c r="BO23" s="628">
        <v>0</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93013</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8360597</v>
      </c>
      <c r="CS24" s="615"/>
      <c r="CT24" s="615"/>
      <c r="CU24" s="615"/>
      <c r="CV24" s="615"/>
      <c r="CW24" s="615"/>
      <c r="CX24" s="615"/>
      <c r="CY24" s="616"/>
      <c r="CZ24" s="652">
        <v>40.9</v>
      </c>
      <c r="DA24" s="653"/>
      <c r="DB24" s="653"/>
      <c r="DC24" s="654"/>
      <c r="DD24" s="651">
        <v>5403961</v>
      </c>
      <c r="DE24" s="615"/>
      <c r="DF24" s="615"/>
      <c r="DG24" s="615"/>
      <c r="DH24" s="615"/>
      <c r="DI24" s="615"/>
      <c r="DJ24" s="615"/>
      <c r="DK24" s="616"/>
      <c r="DL24" s="651">
        <v>5145346</v>
      </c>
      <c r="DM24" s="615"/>
      <c r="DN24" s="615"/>
      <c r="DO24" s="615"/>
      <c r="DP24" s="615"/>
      <c r="DQ24" s="615"/>
      <c r="DR24" s="615"/>
      <c r="DS24" s="615"/>
      <c r="DT24" s="615"/>
      <c r="DU24" s="615"/>
      <c r="DV24" s="616"/>
      <c r="DW24" s="619">
        <v>54.1</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3196086</v>
      </c>
      <c r="S25" s="626"/>
      <c r="T25" s="626"/>
      <c r="U25" s="626"/>
      <c r="V25" s="626"/>
      <c r="W25" s="626"/>
      <c r="X25" s="626"/>
      <c r="Y25" s="627"/>
      <c r="Z25" s="628">
        <v>15.2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2834614</v>
      </c>
      <c r="CS25" s="657"/>
      <c r="CT25" s="657"/>
      <c r="CU25" s="657"/>
      <c r="CV25" s="657"/>
      <c r="CW25" s="657"/>
      <c r="CX25" s="657"/>
      <c r="CY25" s="658"/>
      <c r="CZ25" s="659">
        <v>13.9</v>
      </c>
      <c r="DA25" s="660"/>
      <c r="DB25" s="660"/>
      <c r="DC25" s="661"/>
      <c r="DD25" s="634">
        <v>2695965</v>
      </c>
      <c r="DE25" s="657"/>
      <c r="DF25" s="657"/>
      <c r="DG25" s="657"/>
      <c r="DH25" s="657"/>
      <c r="DI25" s="657"/>
      <c r="DJ25" s="657"/>
      <c r="DK25" s="658"/>
      <c r="DL25" s="634">
        <v>2450093</v>
      </c>
      <c r="DM25" s="657"/>
      <c r="DN25" s="657"/>
      <c r="DO25" s="657"/>
      <c r="DP25" s="657"/>
      <c r="DQ25" s="657"/>
      <c r="DR25" s="657"/>
      <c r="DS25" s="657"/>
      <c r="DT25" s="657"/>
      <c r="DU25" s="657"/>
      <c r="DV25" s="658"/>
      <c r="DW25" s="630">
        <v>25.8</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1869515</v>
      </c>
      <c r="CS26" s="626"/>
      <c r="CT26" s="626"/>
      <c r="CU26" s="626"/>
      <c r="CV26" s="626"/>
      <c r="CW26" s="626"/>
      <c r="CX26" s="626"/>
      <c r="CY26" s="627"/>
      <c r="CZ26" s="659">
        <v>9.1</v>
      </c>
      <c r="DA26" s="660"/>
      <c r="DB26" s="660"/>
      <c r="DC26" s="661"/>
      <c r="DD26" s="634">
        <v>1763010</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1919619</v>
      </c>
      <c r="S27" s="626"/>
      <c r="T27" s="626"/>
      <c r="U27" s="626"/>
      <c r="V27" s="626"/>
      <c r="W27" s="626"/>
      <c r="X27" s="626"/>
      <c r="Y27" s="627"/>
      <c r="Z27" s="628">
        <v>9.1</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3394228</v>
      </c>
      <c r="BH27" s="626"/>
      <c r="BI27" s="626"/>
      <c r="BJ27" s="626"/>
      <c r="BK27" s="626"/>
      <c r="BL27" s="626"/>
      <c r="BM27" s="626"/>
      <c r="BN27" s="627"/>
      <c r="BO27" s="628">
        <v>100</v>
      </c>
      <c r="BP27" s="628"/>
      <c r="BQ27" s="628"/>
      <c r="BR27" s="628"/>
      <c r="BS27" s="634">
        <v>30985</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3447661</v>
      </c>
      <c r="CS27" s="657"/>
      <c r="CT27" s="657"/>
      <c r="CU27" s="657"/>
      <c r="CV27" s="657"/>
      <c r="CW27" s="657"/>
      <c r="CX27" s="657"/>
      <c r="CY27" s="658"/>
      <c r="CZ27" s="659">
        <v>16.899999999999999</v>
      </c>
      <c r="DA27" s="660"/>
      <c r="DB27" s="660"/>
      <c r="DC27" s="661"/>
      <c r="DD27" s="634">
        <v>751206</v>
      </c>
      <c r="DE27" s="657"/>
      <c r="DF27" s="657"/>
      <c r="DG27" s="657"/>
      <c r="DH27" s="657"/>
      <c r="DI27" s="657"/>
      <c r="DJ27" s="657"/>
      <c r="DK27" s="658"/>
      <c r="DL27" s="634">
        <v>738463</v>
      </c>
      <c r="DM27" s="657"/>
      <c r="DN27" s="657"/>
      <c r="DO27" s="657"/>
      <c r="DP27" s="657"/>
      <c r="DQ27" s="657"/>
      <c r="DR27" s="657"/>
      <c r="DS27" s="657"/>
      <c r="DT27" s="657"/>
      <c r="DU27" s="657"/>
      <c r="DV27" s="658"/>
      <c r="DW27" s="630">
        <v>7.8</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193598</v>
      </c>
      <c r="S28" s="626"/>
      <c r="T28" s="626"/>
      <c r="U28" s="626"/>
      <c r="V28" s="626"/>
      <c r="W28" s="626"/>
      <c r="X28" s="626"/>
      <c r="Y28" s="627"/>
      <c r="Z28" s="628">
        <v>0.9</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2078322</v>
      </c>
      <c r="CS28" s="626"/>
      <c r="CT28" s="626"/>
      <c r="CU28" s="626"/>
      <c r="CV28" s="626"/>
      <c r="CW28" s="626"/>
      <c r="CX28" s="626"/>
      <c r="CY28" s="627"/>
      <c r="CZ28" s="659">
        <v>10.199999999999999</v>
      </c>
      <c r="DA28" s="660"/>
      <c r="DB28" s="660"/>
      <c r="DC28" s="661"/>
      <c r="DD28" s="634">
        <v>1956790</v>
      </c>
      <c r="DE28" s="626"/>
      <c r="DF28" s="626"/>
      <c r="DG28" s="626"/>
      <c r="DH28" s="626"/>
      <c r="DI28" s="626"/>
      <c r="DJ28" s="626"/>
      <c r="DK28" s="627"/>
      <c r="DL28" s="634">
        <v>1956790</v>
      </c>
      <c r="DM28" s="626"/>
      <c r="DN28" s="626"/>
      <c r="DO28" s="626"/>
      <c r="DP28" s="626"/>
      <c r="DQ28" s="626"/>
      <c r="DR28" s="626"/>
      <c r="DS28" s="626"/>
      <c r="DT28" s="626"/>
      <c r="DU28" s="626"/>
      <c r="DV28" s="627"/>
      <c r="DW28" s="630">
        <v>20.6</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739562</v>
      </c>
      <c r="S29" s="626"/>
      <c r="T29" s="626"/>
      <c r="U29" s="626"/>
      <c r="V29" s="626"/>
      <c r="W29" s="626"/>
      <c r="X29" s="626"/>
      <c r="Y29" s="627"/>
      <c r="Z29" s="628">
        <v>3.5</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2078288</v>
      </c>
      <c r="CS29" s="657"/>
      <c r="CT29" s="657"/>
      <c r="CU29" s="657"/>
      <c r="CV29" s="657"/>
      <c r="CW29" s="657"/>
      <c r="CX29" s="657"/>
      <c r="CY29" s="658"/>
      <c r="CZ29" s="659">
        <v>10.199999999999999</v>
      </c>
      <c r="DA29" s="660"/>
      <c r="DB29" s="660"/>
      <c r="DC29" s="661"/>
      <c r="DD29" s="634">
        <v>1956756</v>
      </c>
      <c r="DE29" s="657"/>
      <c r="DF29" s="657"/>
      <c r="DG29" s="657"/>
      <c r="DH29" s="657"/>
      <c r="DI29" s="657"/>
      <c r="DJ29" s="657"/>
      <c r="DK29" s="658"/>
      <c r="DL29" s="634">
        <v>1956756</v>
      </c>
      <c r="DM29" s="657"/>
      <c r="DN29" s="657"/>
      <c r="DO29" s="657"/>
      <c r="DP29" s="657"/>
      <c r="DQ29" s="657"/>
      <c r="DR29" s="657"/>
      <c r="DS29" s="657"/>
      <c r="DT29" s="657"/>
      <c r="DU29" s="657"/>
      <c r="DV29" s="658"/>
      <c r="DW29" s="630">
        <v>20.6</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1609778</v>
      </c>
      <c r="S30" s="626"/>
      <c r="T30" s="626"/>
      <c r="U30" s="626"/>
      <c r="V30" s="626"/>
      <c r="W30" s="626"/>
      <c r="X30" s="626"/>
      <c r="Y30" s="627"/>
      <c r="Z30" s="628">
        <v>7.6</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99.7</v>
      </c>
      <c r="BH30" s="684"/>
      <c r="BI30" s="684"/>
      <c r="BJ30" s="684"/>
      <c r="BK30" s="684"/>
      <c r="BL30" s="684"/>
      <c r="BM30" s="620">
        <v>98.1</v>
      </c>
      <c r="BN30" s="684"/>
      <c r="BO30" s="684"/>
      <c r="BP30" s="684"/>
      <c r="BQ30" s="685"/>
      <c r="BR30" s="683">
        <v>99.7</v>
      </c>
      <c r="BS30" s="684"/>
      <c r="BT30" s="684"/>
      <c r="BU30" s="684"/>
      <c r="BV30" s="684"/>
      <c r="BW30" s="684"/>
      <c r="BX30" s="620">
        <v>97.8</v>
      </c>
      <c r="BY30" s="684"/>
      <c r="BZ30" s="684"/>
      <c r="CA30" s="684"/>
      <c r="CB30" s="685"/>
      <c r="CD30" s="688"/>
      <c r="CE30" s="689"/>
      <c r="CF30" s="639" t="s">
        <v>292</v>
      </c>
      <c r="CG30" s="640"/>
      <c r="CH30" s="640"/>
      <c r="CI30" s="640"/>
      <c r="CJ30" s="640"/>
      <c r="CK30" s="640"/>
      <c r="CL30" s="640"/>
      <c r="CM30" s="640"/>
      <c r="CN30" s="640"/>
      <c r="CO30" s="640"/>
      <c r="CP30" s="640"/>
      <c r="CQ30" s="641"/>
      <c r="CR30" s="625">
        <v>1887807</v>
      </c>
      <c r="CS30" s="626"/>
      <c r="CT30" s="626"/>
      <c r="CU30" s="626"/>
      <c r="CV30" s="626"/>
      <c r="CW30" s="626"/>
      <c r="CX30" s="626"/>
      <c r="CY30" s="627"/>
      <c r="CZ30" s="659">
        <v>9.1999999999999993</v>
      </c>
      <c r="DA30" s="660"/>
      <c r="DB30" s="660"/>
      <c r="DC30" s="661"/>
      <c r="DD30" s="634">
        <v>1781170</v>
      </c>
      <c r="DE30" s="626"/>
      <c r="DF30" s="626"/>
      <c r="DG30" s="626"/>
      <c r="DH30" s="626"/>
      <c r="DI30" s="626"/>
      <c r="DJ30" s="626"/>
      <c r="DK30" s="627"/>
      <c r="DL30" s="634">
        <v>1781170</v>
      </c>
      <c r="DM30" s="626"/>
      <c r="DN30" s="626"/>
      <c r="DO30" s="626"/>
      <c r="DP30" s="626"/>
      <c r="DQ30" s="626"/>
      <c r="DR30" s="626"/>
      <c r="DS30" s="626"/>
      <c r="DT30" s="626"/>
      <c r="DU30" s="626"/>
      <c r="DV30" s="627"/>
      <c r="DW30" s="630">
        <v>18.7</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572982</v>
      </c>
      <c r="S31" s="626"/>
      <c r="T31" s="626"/>
      <c r="U31" s="626"/>
      <c r="V31" s="626"/>
      <c r="W31" s="626"/>
      <c r="X31" s="626"/>
      <c r="Y31" s="627"/>
      <c r="Z31" s="628">
        <v>2.7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99.5</v>
      </c>
      <c r="BH31" s="657"/>
      <c r="BI31" s="657"/>
      <c r="BJ31" s="657"/>
      <c r="BK31" s="657"/>
      <c r="BL31" s="657"/>
      <c r="BM31" s="631">
        <v>97.4</v>
      </c>
      <c r="BN31" s="681"/>
      <c r="BO31" s="681"/>
      <c r="BP31" s="681"/>
      <c r="BQ31" s="682"/>
      <c r="BR31" s="680">
        <v>99.5</v>
      </c>
      <c r="BS31" s="657"/>
      <c r="BT31" s="657"/>
      <c r="BU31" s="657"/>
      <c r="BV31" s="657"/>
      <c r="BW31" s="657"/>
      <c r="BX31" s="631">
        <v>97.1</v>
      </c>
      <c r="BY31" s="681"/>
      <c r="BZ31" s="681"/>
      <c r="CA31" s="681"/>
      <c r="CB31" s="682"/>
      <c r="CD31" s="688"/>
      <c r="CE31" s="689"/>
      <c r="CF31" s="639" t="s">
        <v>296</v>
      </c>
      <c r="CG31" s="640"/>
      <c r="CH31" s="640"/>
      <c r="CI31" s="640"/>
      <c r="CJ31" s="640"/>
      <c r="CK31" s="640"/>
      <c r="CL31" s="640"/>
      <c r="CM31" s="640"/>
      <c r="CN31" s="640"/>
      <c r="CO31" s="640"/>
      <c r="CP31" s="640"/>
      <c r="CQ31" s="641"/>
      <c r="CR31" s="625">
        <v>190481</v>
      </c>
      <c r="CS31" s="657"/>
      <c r="CT31" s="657"/>
      <c r="CU31" s="657"/>
      <c r="CV31" s="657"/>
      <c r="CW31" s="657"/>
      <c r="CX31" s="657"/>
      <c r="CY31" s="658"/>
      <c r="CZ31" s="659">
        <v>0.9</v>
      </c>
      <c r="DA31" s="660"/>
      <c r="DB31" s="660"/>
      <c r="DC31" s="661"/>
      <c r="DD31" s="634">
        <v>175586</v>
      </c>
      <c r="DE31" s="657"/>
      <c r="DF31" s="657"/>
      <c r="DG31" s="657"/>
      <c r="DH31" s="657"/>
      <c r="DI31" s="657"/>
      <c r="DJ31" s="657"/>
      <c r="DK31" s="658"/>
      <c r="DL31" s="634">
        <v>175586</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218920</v>
      </c>
      <c r="S32" s="626"/>
      <c r="T32" s="626"/>
      <c r="U32" s="626"/>
      <c r="V32" s="626"/>
      <c r="W32" s="626"/>
      <c r="X32" s="626"/>
      <c r="Y32" s="627"/>
      <c r="Z32" s="628">
        <v>1</v>
      </c>
      <c r="AA32" s="628"/>
      <c r="AB32" s="628"/>
      <c r="AC32" s="628"/>
      <c r="AD32" s="629">
        <v>40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99.8</v>
      </c>
      <c r="BH32" s="693"/>
      <c r="BI32" s="693"/>
      <c r="BJ32" s="693"/>
      <c r="BK32" s="693"/>
      <c r="BL32" s="693"/>
      <c r="BM32" s="694">
        <v>98.3</v>
      </c>
      <c r="BN32" s="693"/>
      <c r="BO32" s="693"/>
      <c r="BP32" s="693"/>
      <c r="BQ32" s="695"/>
      <c r="BR32" s="692">
        <v>99.8</v>
      </c>
      <c r="BS32" s="693"/>
      <c r="BT32" s="693"/>
      <c r="BU32" s="693"/>
      <c r="BV32" s="693"/>
      <c r="BW32" s="693"/>
      <c r="BX32" s="694">
        <v>97.9</v>
      </c>
      <c r="BY32" s="693"/>
      <c r="BZ32" s="693"/>
      <c r="CA32" s="693"/>
      <c r="CB32" s="695"/>
      <c r="CD32" s="690"/>
      <c r="CE32" s="691"/>
      <c r="CF32" s="639" t="s">
        <v>299</v>
      </c>
      <c r="CG32" s="640"/>
      <c r="CH32" s="640"/>
      <c r="CI32" s="640"/>
      <c r="CJ32" s="640"/>
      <c r="CK32" s="640"/>
      <c r="CL32" s="640"/>
      <c r="CM32" s="640"/>
      <c r="CN32" s="640"/>
      <c r="CO32" s="640"/>
      <c r="CP32" s="640"/>
      <c r="CQ32" s="641"/>
      <c r="CR32" s="625">
        <v>34</v>
      </c>
      <c r="CS32" s="626"/>
      <c r="CT32" s="626"/>
      <c r="CU32" s="626"/>
      <c r="CV32" s="626"/>
      <c r="CW32" s="626"/>
      <c r="CX32" s="626"/>
      <c r="CY32" s="627"/>
      <c r="CZ32" s="659">
        <v>0</v>
      </c>
      <c r="DA32" s="660"/>
      <c r="DB32" s="660"/>
      <c r="DC32" s="661"/>
      <c r="DD32" s="634">
        <v>34</v>
      </c>
      <c r="DE32" s="626"/>
      <c r="DF32" s="626"/>
      <c r="DG32" s="626"/>
      <c r="DH32" s="626"/>
      <c r="DI32" s="626"/>
      <c r="DJ32" s="626"/>
      <c r="DK32" s="627"/>
      <c r="DL32" s="634">
        <v>34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1947400</v>
      </c>
      <c r="S33" s="626"/>
      <c r="T33" s="626"/>
      <c r="U33" s="626"/>
      <c r="V33" s="626"/>
      <c r="W33" s="626"/>
      <c r="X33" s="626"/>
      <c r="Y33" s="627"/>
      <c r="Z33" s="628">
        <v>9.1999999999999993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8574585</v>
      </c>
      <c r="CS33" s="657"/>
      <c r="CT33" s="657"/>
      <c r="CU33" s="657"/>
      <c r="CV33" s="657"/>
      <c r="CW33" s="657"/>
      <c r="CX33" s="657"/>
      <c r="CY33" s="658"/>
      <c r="CZ33" s="659">
        <v>42</v>
      </c>
      <c r="DA33" s="660"/>
      <c r="DB33" s="660"/>
      <c r="DC33" s="661"/>
      <c r="DD33" s="634">
        <v>5951313</v>
      </c>
      <c r="DE33" s="657"/>
      <c r="DF33" s="657"/>
      <c r="DG33" s="657"/>
      <c r="DH33" s="657"/>
      <c r="DI33" s="657"/>
      <c r="DJ33" s="657"/>
      <c r="DK33" s="658"/>
      <c r="DL33" s="634">
        <v>4040654</v>
      </c>
      <c r="DM33" s="657"/>
      <c r="DN33" s="657"/>
      <c r="DO33" s="657"/>
      <c r="DP33" s="657"/>
      <c r="DQ33" s="657"/>
      <c r="DR33" s="657"/>
      <c r="DS33" s="657"/>
      <c r="DT33" s="657"/>
      <c r="DU33" s="657"/>
      <c r="DV33" s="658"/>
      <c r="DW33" s="630">
        <v>42.5</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2571311</v>
      </c>
      <c r="CS34" s="626"/>
      <c r="CT34" s="626"/>
      <c r="CU34" s="626"/>
      <c r="CV34" s="626"/>
      <c r="CW34" s="626"/>
      <c r="CX34" s="626"/>
      <c r="CY34" s="627"/>
      <c r="CZ34" s="659">
        <v>12.6</v>
      </c>
      <c r="DA34" s="660"/>
      <c r="DB34" s="660"/>
      <c r="DC34" s="661"/>
      <c r="DD34" s="634">
        <v>1788077</v>
      </c>
      <c r="DE34" s="626"/>
      <c r="DF34" s="626"/>
      <c r="DG34" s="626"/>
      <c r="DH34" s="626"/>
      <c r="DI34" s="626"/>
      <c r="DJ34" s="626"/>
      <c r="DK34" s="627"/>
      <c r="DL34" s="634">
        <v>1305900</v>
      </c>
      <c r="DM34" s="626"/>
      <c r="DN34" s="626"/>
      <c r="DO34" s="626"/>
      <c r="DP34" s="626"/>
      <c r="DQ34" s="626"/>
      <c r="DR34" s="626"/>
      <c r="DS34" s="626"/>
      <c r="DT34" s="626"/>
      <c r="DU34" s="626"/>
      <c r="DV34" s="627"/>
      <c r="DW34" s="630">
        <v>13.7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476500</v>
      </c>
      <c r="S35" s="626"/>
      <c r="T35" s="626"/>
      <c r="U35" s="626"/>
      <c r="V35" s="626"/>
      <c r="W35" s="626"/>
      <c r="X35" s="626"/>
      <c r="Y35" s="627"/>
      <c r="Z35" s="628">
        <v>2.2999999999999998</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1872163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84876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21781</v>
      </c>
      <c r="CS35" s="657"/>
      <c r="CT35" s="657"/>
      <c r="CU35" s="657"/>
      <c r="CV35" s="657"/>
      <c r="CW35" s="657"/>
      <c r="CX35" s="657"/>
      <c r="CY35" s="658"/>
      <c r="CZ35" s="659">
        <v>0.1</v>
      </c>
      <c r="DA35" s="660"/>
      <c r="DB35" s="660"/>
      <c r="DC35" s="661"/>
      <c r="DD35" s="634">
        <v>16265</v>
      </c>
      <c r="DE35" s="657"/>
      <c r="DF35" s="657"/>
      <c r="DG35" s="657"/>
      <c r="DH35" s="657"/>
      <c r="DI35" s="657"/>
      <c r="DJ35" s="657"/>
      <c r="DK35" s="658"/>
      <c r="DL35" s="634">
        <v>7799</v>
      </c>
      <c r="DM35" s="657"/>
      <c r="DN35" s="657"/>
      <c r="DO35" s="657"/>
      <c r="DP35" s="657"/>
      <c r="DQ35" s="657"/>
      <c r="DR35" s="657"/>
      <c r="DS35" s="657"/>
      <c r="DT35" s="657"/>
      <c r="DU35" s="657"/>
      <c r="DV35" s="658"/>
      <c r="DW35" s="630">
        <v>0.1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21068811</v>
      </c>
      <c r="S36" s="698"/>
      <c r="T36" s="698"/>
      <c r="U36" s="698"/>
      <c r="V36" s="698"/>
      <c r="W36" s="698"/>
      <c r="X36" s="698"/>
      <c r="Y36" s="699"/>
      <c r="Z36" s="700">
        <v>100</v>
      </c>
      <c r="AA36" s="700"/>
      <c r="AB36" s="700"/>
      <c r="AC36" s="700"/>
      <c r="AD36" s="701">
        <v>9028685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306005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51089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2669041</v>
      </c>
      <c r="CS36" s="626"/>
      <c r="CT36" s="626"/>
      <c r="CU36" s="626"/>
      <c r="CV36" s="626"/>
      <c r="CW36" s="626"/>
      <c r="CX36" s="626"/>
      <c r="CY36" s="627"/>
      <c r="CZ36" s="659">
        <v>13.1</v>
      </c>
      <c r="DA36" s="660"/>
      <c r="DB36" s="660"/>
      <c r="DC36" s="661"/>
      <c r="DD36" s="634">
        <v>1970296</v>
      </c>
      <c r="DE36" s="626"/>
      <c r="DF36" s="626"/>
      <c r="DG36" s="626"/>
      <c r="DH36" s="626"/>
      <c r="DI36" s="626"/>
      <c r="DJ36" s="626"/>
      <c r="DK36" s="627"/>
      <c r="DL36" s="634">
        <v>1540859</v>
      </c>
      <c r="DM36" s="626"/>
      <c r="DN36" s="626"/>
      <c r="DO36" s="626"/>
      <c r="DP36" s="626"/>
      <c r="DQ36" s="626"/>
      <c r="DR36" s="626"/>
      <c r="DS36" s="626"/>
      <c r="DT36" s="626"/>
      <c r="DU36" s="626"/>
      <c r="DV36" s="627"/>
      <c r="DW36" s="630">
        <v>16.2</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162529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3770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762702</v>
      </c>
      <c r="CS37" s="657"/>
      <c r="CT37" s="657"/>
      <c r="CU37" s="657"/>
      <c r="CV37" s="657"/>
      <c r="CW37" s="657"/>
      <c r="CX37" s="657"/>
      <c r="CY37" s="658"/>
      <c r="CZ37" s="659">
        <v>3.7</v>
      </c>
      <c r="DA37" s="660"/>
      <c r="DB37" s="660"/>
      <c r="DC37" s="661"/>
      <c r="DD37" s="634">
        <v>762699</v>
      </c>
      <c r="DE37" s="657"/>
      <c r="DF37" s="657"/>
      <c r="DG37" s="657"/>
      <c r="DH37" s="657"/>
      <c r="DI37" s="657"/>
      <c r="DJ37" s="657"/>
      <c r="DK37" s="658"/>
      <c r="DL37" s="634">
        <v>762159</v>
      </c>
      <c r="DM37" s="657"/>
      <c r="DN37" s="657"/>
      <c r="DO37" s="657"/>
      <c r="DP37" s="657"/>
      <c r="DQ37" s="657"/>
      <c r="DR37" s="657"/>
      <c r="DS37" s="657"/>
      <c r="DT37" s="657"/>
      <c r="DU37" s="657"/>
      <c r="DV37" s="658"/>
      <c r="DW37" s="630">
        <v>8</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46091</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6325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1600906</v>
      </c>
      <c r="CS38" s="626"/>
      <c r="CT38" s="626"/>
      <c r="CU38" s="626"/>
      <c r="CV38" s="626"/>
      <c r="CW38" s="626"/>
      <c r="CX38" s="626"/>
      <c r="CY38" s="627"/>
      <c r="CZ38" s="659">
        <v>7.8</v>
      </c>
      <c r="DA38" s="660"/>
      <c r="DB38" s="660"/>
      <c r="DC38" s="661"/>
      <c r="DD38" s="634">
        <v>1374802</v>
      </c>
      <c r="DE38" s="626"/>
      <c r="DF38" s="626"/>
      <c r="DG38" s="626"/>
      <c r="DH38" s="626"/>
      <c r="DI38" s="626"/>
      <c r="DJ38" s="626"/>
      <c r="DK38" s="627"/>
      <c r="DL38" s="634">
        <v>1186096</v>
      </c>
      <c r="DM38" s="626"/>
      <c r="DN38" s="626"/>
      <c r="DO38" s="626"/>
      <c r="DP38" s="626"/>
      <c r="DQ38" s="626"/>
      <c r="DR38" s="626"/>
      <c r="DS38" s="626"/>
      <c r="DT38" s="626"/>
      <c r="DU38" s="626"/>
      <c r="DV38" s="627"/>
      <c r="DW38" s="630">
        <v>12.5</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35946</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1632541</v>
      </c>
      <c r="CS39" s="657"/>
      <c r="CT39" s="657"/>
      <c r="CU39" s="657"/>
      <c r="CV39" s="657"/>
      <c r="CW39" s="657"/>
      <c r="CX39" s="657"/>
      <c r="CY39" s="658"/>
      <c r="CZ39" s="659">
        <v>8</v>
      </c>
      <c r="DA39" s="660"/>
      <c r="DB39" s="660"/>
      <c r="DC39" s="661"/>
      <c r="DD39" s="634">
        <v>800990</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450073</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79005</v>
      </c>
      <c r="CS40" s="626"/>
      <c r="CT40" s="626"/>
      <c r="CU40" s="626"/>
      <c r="CV40" s="626"/>
      <c r="CW40" s="626"/>
      <c r="CX40" s="626"/>
      <c r="CY40" s="627"/>
      <c r="CZ40" s="659">
        <v>0.4</v>
      </c>
      <c r="DA40" s="660"/>
      <c r="DB40" s="660"/>
      <c r="DC40" s="661"/>
      <c r="DD40" s="634">
        <v>883</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871519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347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3497731</v>
      </c>
      <c r="CS42" s="626"/>
      <c r="CT42" s="626"/>
      <c r="CU42" s="626"/>
      <c r="CV42" s="626"/>
      <c r="CW42" s="626"/>
      <c r="CX42" s="626"/>
      <c r="CY42" s="627"/>
      <c r="CZ42" s="659">
        <v>17.100000000000001</v>
      </c>
      <c r="DA42" s="708"/>
      <c r="DB42" s="708"/>
      <c r="DC42" s="709"/>
      <c r="DD42" s="634">
        <v>652586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150175</v>
      </c>
      <c r="CS43" s="657"/>
      <c r="CT43" s="657"/>
      <c r="CU43" s="657"/>
      <c r="CV43" s="657"/>
      <c r="CW43" s="657"/>
      <c r="CX43" s="657"/>
      <c r="CY43" s="658"/>
      <c r="CZ43" s="659">
        <v>0.7</v>
      </c>
      <c r="DA43" s="660"/>
      <c r="DB43" s="660"/>
      <c r="DC43" s="661"/>
      <c r="DD43" s="634">
        <v>131443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3327027</v>
      </c>
      <c r="CS44" s="626"/>
      <c r="CT44" s="626"/>
      <c r="CU44" s="626"/>
      <c r="CV44" s="626"/>
      <c r="CW44" s="626"/>
      <c r="CX44" s="626"/>
      <c r="CY44" s="627"/>
      <c r="CZ44" s="659">
        <v>16.3</v>
      </c>
      <c r="DA44" s="708"/>
      <c r="DB44" s="708"/>
      <c r="DC44" s="709"/>
      <c r="DD44" s="634">
        <v>535732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2074314</v>
      </c>
      <c r="CS45" s="657"/>
      <c r="CT45" s="657"/>
      <c r="CU45" s="657"/>
      <c r="CV45" s="657"/>
      <c r="CW45" s="657"/>
      <c r="CX45" s="657"/>
      <c r="CY45" s="658"/>
      <c r="CZ45" s="659">
        <v>10.199999999999999</v>
      </c>
      <c r="DA45" s="660"/>
      <c r="DB45" s="660"/>
      <c r="DC45" s="661"/>
      <c r="DD45" s="634">
        <v>112123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1078848</v>
      </c>
      <c r="CS46" s="626"/>
      <c r="CT46" s="626"/>
      <c r="CU46" s="626"/>
      <c r="CV46" s="626"/>
      <c r="CW46" s="626"/>
      <c r="CX46" s="626"/>
      <c r="CY46" s="627"/>
      <c r="CZ46" s="659">
        <v>5.3</v>
      </c>
      <c r="DA46" s="708"/>
      <c r="DB46" s="708"/>
      <c r="DC46" s="709"/>
      <c r="DD46" s="634">
        <v>415981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170704</v>
      </c>
      <c r="CS47" s="657"/>
      <c r="CT47" s="657"/>
      <c r="CU47" s="657"/>
      <c r="CV47" s="657"/>
      <c r="CW47" s="657"/>
      <c r="CX47" s="657"/>
      <c r="CY47" s="658"/>
      <c r="CZ47" s="659">
        <v>0.8</v>
      </c>
      <c r="DA47" s="660"/>
      <c r="DB47" s="660"/>
      <c r="DC47" s="661"/>
      <c r="DD47" s="634">
        <v>116854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20432913</v>
      </c>
      <c r="CS49" s="693"/>
      <c r="CT49" s="693"/>
      <c r="CU49" s="693"/>
      <c r="CV49" s="693"/>
      <c r="CW49" s="693"/>
      <c r="CX49" s="693"/>
      <c r="CY49" s="720"/>
      <c r="CZ49" s="721">
        <v>100</v>
      </c>
      <c r="DA49" s="722"/>
      <c r="DB49" s="722"/>
      <c r="DC49" s="723"/>
      <c r="DD49" s="724">
        <v>12007860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c r="R7" s="755"/>
      <c r="S7" s="755"/>
      <c r="T7" s="755"/>
      <c r="U7" s="755"/>
      <c r="V7" s="755"/>
      <c r="W7" s="755"/>
      <c r="X7" s="755"/>
      <c r="Y7" s="755"/>
      <c r="Z7" s="755"/>
      <c r="AA7" s="755"/>
      <c r="AB7" s="755"/>
      <c r="AC7" s="755"/>
      <c r="AD7" s="755"/>
      <c r="AE7" s="756"/>
      <c r="AF7" s="757">
        <v>513</v>
      </c>
      <c r="AG7" s="758"/>
      <c r="AH7" s="758"/>
      <c r="AI7" s="758"/>
      <c r="AJ7" s="759"/>
      <c r="AK7" s="794"/>
      <c r="AL7" s="795"/>
      <c r="AM7" s="795"/>
      <c r="AN7" s="795"/>
      <c r="AO7" s="795"/>
      <c r="AP7" s="795"/>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v>1</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v>2</v>
      </c>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516</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c r="R28" s="843"/>
      <c r="S28" s="843"/>
      <c r="T28" s="843"/>
      <c r="U28" s="843"/>
      <c r="V28" s="843"/>
      <c r="W28" s="843"/>
      <c r="X28" s="843"/>
      <c r="Y28" s="843"/>
      <c r="Z28" s="843"/>
      <c r="AA28" s="843"/>
      <c r="AB28" s="843"/>
      <c r="AC28" s="843"/>
      <c r="AD28" s="843"/>
      <c r="AE28" s="844"/>
      <c r="AF28" s="845">
        <v>82</v>
      </c>
      <c r="AG28" s="843"/>
      <c r="AH28" s="843"/>
      <c r="AI28" s="843"/>
      <c r="AJ28" s="846"/>
      <c r="AK28" s="847"/>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c r="R29" s="779"/>
      <c r="S29" s="779"/>
      <c r="T29" s="779"/>
      <c r="U29" s="779"/>
      <c r="V29" s="779"/>
      <c r="W29" s="779"/>
      <c r="X29" s="779"/>
      <c r="Y29" s="779"/>
      <c r="Z29" s="779"/>
      <c r="AA29" s="779"/>
      <c r="AB29" s="779"/>
      <c r="AC29" s="779"/>
      <c r="AD29" s="779"/>
      <c r="AE29" s="780"/>
      <c r="AF29" s="781">
        <v>1</v>
      </c>
      <c r="AG29" s="782"/>
      <c r="AH29" s="782"/>
      <c r="AI29" s="782"/>
      <c r="AJ29" s="783"/>
      <c r="AK29" s="850"/>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c r="R30" s="779"/>
      <c r="S30" s="779"/>
      <c r="T30" s="779"/>
      <c r="U30" s="779"/>
      <c r="V30" s="779"/>
      <c r="W30" s="779"/>
      <c r="X30" s="779"/>
      <c r="Y30" s="779"/>
      <c r="Z30" s="779"/>
      <c r="AA30" s="779"/>
      <c r="AB30" s="779"/>
      <c r="AC30" s="779"/>
      <c r="AD30" s="779"/>
      <c r="AE30" s="780"/>
      <c r="AF30" s="781">
        <v>59</v>
      </c>
      <c r="AG30" s="782"/>
      <c r="AH30" s="782"/>
      <c r="AI30" s="782"/>
      <c r="AJ30" s="783"/>
      <c r="AK30" s="850"/>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v>4</v>
      </c>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v>5</v>
      </c>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v>3</v>
      </c>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v>517</v>
      </c>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v>448</v>
      </c>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390</v>
      </c>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v>54</v>
      </c>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391</v>
      </c>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v>6</v>
      </c>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393</v>
      </c>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v>2</v>
      </c>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t="s">
        <v>392</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394</v>
      </c>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v>1</v>
      </c>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t="s">
        <v>392</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t="s">
        <v>395</v>
      </c>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v>7</v>
      </c>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t="s">
        <v>392</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t="s">
        <v>396</v>
      </c>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t="s">
        <v>111</v>
      </c>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t="s">
        <v>392</v>
      </c>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1188</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401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c r="C69" s="894"/>
      <c r="D69" s="894"/>
      <c r="E69" s="894"/>
      <c r="F69" s="894"/>
      <c r="G69" s="894"/>
      <c r="H69" s="894"/>
      <c r="I69" s="894"/>
      <c r="J69" s="894"/>
      <c r="K69" s="894"/>
      <c r="L69" s="894"/>
      <c r="M69" s="894"/>
      <c r="N69" s="894"/>
      <c r="O69" s="894"/>
      <c r="P69" s="895"/>
      <c r="Q69" s="896"/>
      <c r="R69" s="851"/>
      <c r="S69" s="851"/>
      <c r="T69" s="851"/>
      <c r="U69" s="851"/>
      <c r="V69" s="851"/>
      <c r="W69" s="851"/>
      <c r="X69" s="851"/>
      <c r="Y69" s="851"/>
      <c r="Z69" s="851"/>
      <c r="AA69" s="851"/>
      <c r="AB69" s="851"/>
      <c r="AC69" s="851"/>
      <c r="AD69" s="851"/>
      <c r="AE69" s="851"/>
      <c r="AF69" s="851"/>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287</v>
      </c>
      <c r="AG109" s="915"/>
      <c r="AH109" s="915"/>
      <c r="AI109" s="915"/>
      <c r="AJ109" s="916"/>
      <c r="AK109" s="914" t="s">
        <v>286</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287</v>
      </c>
      <c r="BW109" s="915"/>
      <c r="BX109" s="915"/>
      <c r="BY109" s="915"/>
      <c r="BZ109" s="916"/>
      <c r="CA109" s="914" t="s">
        <v>286</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287</v>
      </c>
      <c r="DM109" s="915"/>
      <c r="DN109" s="915"/>
      <c r="DO109" s="915"/>
      <c r="DP109" s="916"/>
      <c r="DQ109" s="914" t="s">
        <v>286</v>
      </c>
      <c r="DR109" s="915"/>
      <c r="DS109" s="915"/>
      <c r="DT109" s="915"/>
      <c r="DU109" s="916"/>
      <c r="DV109" s="914" t="s">
        <v>412</v>
      </c>
      <c r="DW109" s="915"/>
      <c r="DX109" s="915"/>
      <c r="DY109" s="915"/>
      <c r="DZ109" s="917"/>
    </row>
    <row r="110" spans="1:131" s="199" customFormat="1" ht="26.25" customHeight="1" x14ac:dyDescent="0.15">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2157676</v>
      </c>
      <c r="AB110" s="922"/>
      <c r="AC110" s="922"/>
      <c r="AD110" s="922"/>
      <c r="AE110" s="923"/>
      <c r="AF110" s="924">
        <v>2169209</v>
      </c>
      <c r="AG110" s="922"/>
      <c r="AH110" s="922"/>
      <c r="AI110" s="922"/>
      <c r="AJ110" s="923"/>
      <c r="AK110" s="924">
        <v>2078186</v>
      </c>
      <c r="AL110" s="922"/>
      <c r="AM110" s="922"/>
      <c r="AN110" s="922"/>
      <c r="AO110" s="923"/>
      <c r="AP110" s="925">
        <v>27.5</v>
      </c>
      <c r="AQ110" s="926"/>
      <c r="AR110" s="926"/>
      <c r="AS110" s="926"/>
      <c r="AT110" s="927"/>
      <c r="AU110" s="928" t="s">
        <v>61</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18893478</v>
      </c>
      <c r="BR110" s="957"/>
      <c r="BS110" s="957"/>
      <c r="BT110" s="957"/>
      <c r="BU110" s="957"/>
      <c r="BV110" s="957">
        <v>20048702</v>
      </c>
      <c r="BW110" s="957"/>
      <c r="BX110" s="957"/>
      <c r="BY110" s="957"/>
      <c r="BZ110" s="957"/>
      <c r="CA110" s="957">
        <v>20108295</v>
      </c>
      <c r="CB110" s="957"/>
      <c r="CC110" s="957"/>
      <c r="CD110" s="957"/>
      <c r="CE110" s="957"/>
      <c r="CF110" s="971">
        <v>265.8</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419</v>
      </c>
      <c r="BA111" s="980"/>
      <c r="BB111" s="980"/>
      <c r="BC111" s="980"/>
      <c r="BD111" s="980"/>
      <c r="BE111" s="980"/>
      <c r="BF111" s="980"/>
      <c r="BG111" s="980"/>
      <c r="BH111" s="980"/>
      <c r="BI111" s="980"/>
      <c r="BJ111" s="980"/>
      <c r="BK111" s="980"/>
      <c r="BL111" s="980"/>
      <c r="BM111" s="980"/>
      <c r="BN111" s="980"/>
      <c r="BO111" s="980"/>
      <c r="BP111" s="981"/>
      <c r="BQ111" s="949">
        <v>457834</v>
      </c>
      <c r="BR111" s="950"/>
      <c r="BS111" s="950"/>
      <c r="BT111" s="950"/>
      <c r="BU111" s="950"/>
      <c r="BV111" s="950">
        <v>383885</v>
      </c>
      <c r="BW111" s="950"/>
      <c r="BX111" s="950"/>
      <c r="BY111" s="950"/>
      <c r="BZ111" s="950"/>
      <c r="CA111" s="950">
        <v>307646</v>
      </c>
      <c r="CB111" s="950"/>
      <c r="CC111" s="950"/>
      <c r="CD111" s="950"/>
      <c r="CE111" s="950"/>
      <c r="CF111" s="944">
        <v>4.0999999999999996</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423</v>
      </c>
      <c r="BA112" s="980"/>
      <c r="BB112" s="980"/>
      <c r="BC112" s="980"/>
      <c r="BD112" s="980"/>
      <c r="BE112" s="980"/>
      <c r="BF112" s="980"/>
      <c r="BG112" s="980"/>
      <c r="BH112" s="980"/>
      <c r="BI112" s="980"/>
      <c r="BJ112" s="980"/>
      <c r="BK112" s="980"/>
      <c r="BL112" s="980"/>
      <c r="BM112" s="980"/>
      <c r="BN112" s="980"/>
      <c r="BO112" s="980"/>
      <c r="BP112" s="981"/>
      <c r="BQ112" s="949">
        <v>5130314</v>
      </c>
      <c r="BR112" s="950"/>
      <c r="BS112" s="950"/>
      <c r="BT112" s="950"/>
      <c r="BU112" s="950"/>
      <c r="BV112" s="950">
        <v>4959074</v>
      </c>
      <c r="BW112" s="950"/>
      <c r="BX112" s="950"/>
      <c r="BY112" s="950"/>
      <c r="BZ112" s="950"/>
      <c r="CA112" s="950">
        <v>4929838</v>
      </c>
      <c r="CB112" s="950"/>
      <c r="CC112" s="950"/>
      <c r="CD112" s="950"/>
      <c r="CE112" s="950"/>
      <c r="CF112" s="944">
        <v>65.2</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493762</v>
      </c>
      <c r="AB113" s="964"/>
      <c r="AC113" s="964"/>
      <c r="AD113" s="964"/>
      <c r="AE113" s="965"/>
      <c r="AF113" s="966">
        <v>495055</v>
      </c>
      <c r="AG113" s="964"/>
      <c r="AH113" s="964"/>
      <c r="AI113" s="964"/>
      <c r="AJ113" s="965"/>
      <c r="AK113" s="966">
        <v>428374</v>
      </c>
      <c r="AL113" s="964"/>
      <c r="AM113" s="964"/>
      <c r="AN113" s="964"/>
      <c r="AO113" s="965"/>
      <c r="AP113" s="967">
        <v>5.7</v>
      </c>
      <c r="AQ113" s="968"/>
      <c r="AR113" s="968"/>
      <c r="AS113" s="968"/>
      <c r="AT113" s="969"/>
      <c r="AU113" s="930"/>
      <c r="AV113" s="931"/>
      <c r="AW113" s="931"/>
      <c r="AX113" s="931"/>
      <c r="AY113" s="931"/>
      <c r="AZ113" s="979" t="s">
        <v>426</v>
      </c>
      <c r="BA113" s="980"/>
      <c r="BB113" s="980"/>
      <c r="BC113" s="980"/>
      <c r="BD113" s="980"/>
      <c r="BE113" s="980"/>
      <c r="BF113" s="980"/>
      <c r="BG113" s="980"/>
      <c r="BH113" s="980"/>
      <c r="BI113" s="980"/>
      <c r="BJ113" s="980"/>
      <c r="BK113" s="980"/>
      <c r="BL113" s="980"/>
      <c r="BM113" s="980"/>
      <c r="BN113" s="980"/>
      <c r="BO113" s="980"/>
      <c r="BP113" s="981"/>
      <c r="BQ113" s="949">
        <v>1000503</v>
      </c>
      <c r="BR113" s="950"/>
      <c r="BS113" s="950"/>
      <c r="BT113" s="950"/>
      <c r="BU113" s="950"/>
      <c r="BV113" s="950">
        <v>747053</v>
      </c>
      <c r="BW113" s="950"/>
      <c r="BX113" s="950"/>
      <c r="BY113" s="950"/>
      <c r="BZ113" s="950"/>
      <c r="CA113" s="950">
        <v>490428</v>
      </c>
      <c r="CB113" s="950"/>
      <c r="CC113" s="950"/>
      <c r="CD113" s="950"/>
      <c r="CE113" s="950"/>
      <c r="CF113" s="944">
        <v>6.5</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265491</v>
      </c>
      <c r="AB114" s="989"/>
      <c r="AC114" s="989"/>
      <c r="AD114" s="989"/>
      <c r="AE114" s="990"/>
      <c r="AF114" s="991">
        <v>265491</v>
      </c>
      <c r="AG114" s="989"/>
      <c r="AH114" s="989"/>
      <c r="AI114" s="989"/>
      <c r="AJ114" s="990"/>
      <c r="AK114" s="991">
        <v>265492</v>
      </c>
      <c r="AL114" s="989"/>
      <c r="AM114" s="989"/>
      <c r="AN114" s="989"/>
      <c r="AO114" s="990"/>
      <c r="AP114" s="992">
        <v>3.5</v>
      </c>
      <c r="AQ114" s="993"/>
      <c r="AR114" s="993"/>
      <c r="AS114" s="993"/>
      <c r="AT114" s="994"/>
      <c r="AU114" s="930"/>
      <c r="AV114" s="931"/>
      <c r="AW114" s="931"/>
      <c r="AX114" s="931"/>
      <c r="AY114" s="931"/>
      <c r="AZ114" s="979" t="s">
        <v>429</v>
      </c>
      <c r="BA114" s="980"/>
      <c r="BB114" s="980"/>
      <c r="BC114" s="980"/>
      <c r="BD114" s="980"/>
      <c r="BE114" s="980"/>
      <c r="BF114" s="980"/>
      <c r="BG114" s="980"/>
      <c r="BH114" s="980"/>
      <c r="BI114" s="980"/>
      <c r="BJ114" s="980"/>
      <c r="BK114" s="980"/>
      <c r="BL114" s="980"/>
      <c r="BM114" s="980"/>
      <c r="BN114" s="980"/>
      <c r="BO114" s="980"/>
      <c r="BP114" s="981"/>
      <c r="BQ114" s="949">
        <v>3536872</v>
      </c>
      <c r="BR114" s="950"/>
      <c r="BS114" s="950"/>
      <c r="BT114" s="950"/>
      <c r="BU114" s="950"/>
      <c r="BV114" s="950">
        <v>3367382</v>
      </c>
      <c r="BW114" s="950"/>
      <c r="BX114" s="950"/>
      <c r="BY114" s="950"/>
      <c r="BZ114" s="950"/>
      <c r="CA114" s="950">
        <v>3411598</v>
      </c>
      <c r="CB114" s="950"/>
      <c r="CC114" s="950"/>
      <c r="CD114" s="950"/>
      <c r="CE114" s="950"/>
      <c r="CF114" s="944">
        <v>45.1</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119061</v>
      </c>
      <c r="AB115" s="964"/>
      <c r="AC115" s="964"/>
      <c r="AD115" s="964"/>
      <c r="AE115" s="965"/>
      <c r="AF115" s="966">
        <v>102693</v>
      </c>
      <c r="AG115" s="964"/>
      <c r="AH115" s="964"/>
      <c r="AI115" s="964"/>
      <c r="AJ115" s="965"/>
      <c r="AK115" s="966">
        <v>77400</v>
      </c>
      <c r="AL115" s="964"/>
      <c r="AM115" s="964"/>
      <c r="AN115" s="964"/>
      <c r="AO115" s="965"/>
      <c r="AP115" s="967">
        <v>1</v>
      </c>
      <c r="AQ115" s="968"/>
      <c r="AR115" s="968"/>
      <c r="AS115" s="968"/>
      <c r="AT115" s="969"/>
      <c r="AU115" s="930"/>
      <c r="AV115" s="931"/>
      <c r="AW115" s="931"/>
      <c r="AX115" s="931"/>
      <c r="AY115" s="931"/>
      <c r="AZ115" s="979" t="s">
        <v>432</v>
      </c>
      <c r="BA115" s="980"/>
      <c r="BB115" s="980"/>
      <c r="BC115" s="980"/>
      <c r="BD115" s="980"/>
      <c r="BE115" s="980"/>
      <c r="BF115" s="980"/>
      <c r="BG115" s="980"/>
      <c r="BH115" s="980"/>
      <c r="BI115" s="980"/>
      <c r="BJ115" s="980"/>
      <c r="BK115" s="980"/>
      <c r="BL115" s="980"/>
      <c r="BM115" s="980"/>
      <c r="BN115" s="980"/>
      <c r="BO115" s="980"/>
      <c r="BP115" s="981"/>
      <c r="BQ115" s="949">
        <v>6933</v>
      </c>
      <c r="BR115" s="950"/>
      <c r="BS115" s="950"/>
      <c r="BT115" s="950"/>
      <c r="BU115" s="950"/>
      <c r="BV115" s="950">
        <v>6434</v>
      </c>
      <c r="BW115" s="950"/>
      <c r="BX115" s="950"/>
      <c r="BY115" s="950"/>
      <c r="BZ115" s="950"/>
      <c r="CA115" s="950">
        <v>14328</v>
      </c>
      <c r="CB115" s="950"/>
      <c r="CC115" s="950"/>
      <c r="CD115" s="950"/>
      <c r="CE115" s="950"/>
      <c r="CF115" s="944">
        <v>0.2</v>
      </c>
      <c r="CG115" s="945"/>
      <c r="CH115" s="945"/>
      <c r="CI115" s="945"/>
      <c r="CJ115" s="945"/>
      <c r="CK115" s="975"/>
      <c r="CL115" s="976"/>
      <c r="CM115" s="979" t="s">
        <v>433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434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22</v>
      </c>
      <c r="AB116" s="989"/>
      <c r="AC116" s="989"/>
      <c r="AD116" s="989"/>
      <c r="AE116" s="990"/>
      <c r="AF116" s="991">
        <v>43</v>
      </c>
      <c r="AG116" s="989"/>
      <c r="AH116" s="989"/>
      <c r="AI116" s="989"/>
      <c r="AJ116" s="990"/>
      <c r="AK116" s="991">
        <v>136</v>
      </c>
      <c r="AL116" s="989"/>
      <c r="AM116" s="989"/>
      <c r="AN116" s="989"/>
      <c r="AO116" s="990"/>
      <c r="AP116" s="992">
        <v>0</v>
      </c>
      <c r="AQ116" s="993"/>
      <c r="AR116" s="993"/>
      <c r="AS116" s="993"/>
      <c r="AT116" s="994"/>
      <c r="AU116" s="930"/>
      <c r="AV116" s="931"/>
      <c r="AW116" s="931"/>
      <c r="AX116" s="931"/>
      <c r="AY116" s="931"/>
      <c r="AZ116" s="997" t="s">
        <v>435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437</v>
      </c>
      <c r="Z117" s="916"/>
      <c r="AA117" s="1006">
        <v>3036012</v>
      </c>
      <c r="AB117" s="1007"/>
      <c r="AC117" s="1007"/>
      <c r="AD117" s="1007"/>
      <c r="AE117" s="1008"/>
      <c r="AF117" s="1009">
        <v>3032491</v>
      </c>
      <c r="AG117" s="1007"/>
      <c r="AH117" s="1007"/>
      <c r="AI117" s="1007"/>
      <c r="AJ117" s="1008"/>
      <c r="AK117" s="1009">
        <v>2849588</v>
      </c>
      <c r="AL117" s="1007"/>
      <c r="AM117" s="1007"/>
      <c r="AN117" s="1007"/>
      <c r="AO117" s="1008"/>
      <c r="AP117" s="1010"/>
      <c r="AQ117" s="1011"/>
      <c r="AR117" s="1011"/>
      <c r="AS117" s="1011"/>
      <c r="AT117" s="1012"/>
      <c r="AU117" s="930"/>
      <c r="AV117" s="931"/>
      <c r="AW117" s="931"/>
      <c r="AX117" s="931"/>
      <c r="AY117" s="931"/>
      <c r="AZ117" s="997" t="s">
        <v>438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287</v>
      </c>
      <c r="AG118" s="915"/>
      <c r="AH118" s="915"/>
      <c r="AI118" s="915"/>
      <c r="AJ118" s="916"/>
      <c r="AK118" s="914" t="s">
        <v>286</v>
      </c>
      <c r="AL118" s="915"/>
      <c r="AM118" s="915"/>
      <c r="AN118" s="915"/>
      <c r="AO118" s="916"/>
      <c r="AP118" s="1001" t="s">
        <v>412</v>
      </c>
      <c r="AQ118" s="1002"/>
      <c r="AR118" s="1002"/>
      <c r="AS118" s="1002"/>
      <c r="AT118" s="1003"/>
      <c r="AU118" s="930"/>
      <c r="AV118" s="931"/>
      <c r="AW118" s="931"/>
      <c r="AX118" s="931"/>
      <c r="AY118" s="931"/>
      <c r="AZ118" s="1004" t="s">
        <v>440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442</v>
      </c>
      <c r="BP119" s="1036"/>
      <c r="BQ119" s="1027">
        <v>29025934</v>
      </c>
      <c r="BR119" s="1028"/>
      <c r="BS119" s="1028"/>
      <c r="BT119" s="1028"/>
      <c r="BU119" s="1028"/>
      <c r="BV119" s="1028">
        <v>29512530</v>
      </c>
      <c r="BW119" s="1028"/>
      <c r="BX119" s="1028"/>
      <c r="BY119" s="1028"/>
      <c r="BZ119" s="1028"/>
      <c r="CA119" s="1028">
        <v>29262133</v>
      </c>
      <c r="CB119" s="1028"/>
      <c r="CC119" s="1028"/>
      <c r="CD119" s="1028"/>
      <c r="CE119" s="1028"/>
      <c r="CF119" s="1029"/>
      <c r="CG119" s="1030"/>
      <c r="CH119" s="1030"/>
      <c r="CI119" s="1030"/>
      <c r="CJ119" s="1031"/>
      <c r="CK119" s="977"/>
      <c r="CL119" s="978"/>
      <c r="CM119" s="1032" t="s">
        <v>443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457834</v>
      </c>
      <c r="DH119" s="1014"/>
      <c r="DI119" s="1014"/>
      <c r="DJ119" s="1014"/>
      <c r="DK119" s="1015"/>
      <c r="DL119" s="1013">
        <v>383885</v>
      </c>
      <c r="DM119" s="1014"/>
      <c r="DN119" s="1014"/>
      <c r="DO119" s="1014"/>
      <c r="DP119" s="1015"/>
      <c r="DQ119" s="1013">
        <v>307646</v>
      </c>
      <c r="DR119" s="1014"/>
      <c r="DS119" s="1014"/>
      <c r="DT119" s="1014"/>
      <c r="DU119" s="1015"/>
      <c r="DV119" s="1016">
        <v>4.0999999999999996</v>
      </c>
      <c r="DW119" s="1017"/>
      <c r="DX119" s="1017"/>
      <c r="DY119" s="1017"/>
      <c r="DZ119" s="1018"/>
    </row>
    <row r="120" spans="1:130" s="199" customFormat="1" ht="26.25" customHeight="1" x14ac:dyDescent="0.15">
      <c r="A120" s="1089"/>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444</v>
      </c>
      <c r="AV120" s="1020"/>
      <c r="AW120" s="1020"/>
      <c r="AX120" s="1020"/>
      <c r="AY120" s="1021"/>
      <c r="AZ120" s="970" t="s">
        <v>445</v>
      </c>
      <c r="BA120" s="919"/>
      <c r="BB120" s="919"/>
      <c r="BC120" s="919"/>
      <c r="BD120" s="919"/>
      <c r="BE120" s="919"/>
      <c r="BF120" s="919"/>
      <c r="BG120" s="919"/>
      <c r="BH120" s="919"/>
      <c r="BI120" s="919"/>
      <c r="BJ120" s="919"/>
      <c r="BK120" s="919"/>
      <c r="BL120" s="919"/>
      <c r="BM120" s="919"/>
      <c r="BN120" s="919"/>
      <c r="BO120" s="919"/>
      <c r="BP120" s="920"/>
      <c r="BQ120" s="956">
        <v>4104754</v>
      </c>
      <c r="BR120" s="957"/>
      <c r="BS120" s="957"/>
      <c r="BT120" s="957"/>
      <c r="BU120" s="957"/>
      <c r="BV120" s="957">
        <v>4332679</v>
      </c>
      <c r="BW120" s="957"/>
      <c r="BX120" s="957"/>
      <c r="BY120" s="957"/>
      <c r="BZ120" s="957"/>
      <c r="CA120" s="957">
        <v>4513891</v>
      </c>
      <c r="CB120" s="957"/>
      <c r="CC120" s="957"/>
      <c r="CD120" s="957"/>
      <c r="CE120" s="957"/>
      <c r="CF120" s="971">
        <v>59.7</v>
      </c>
      <c r="CG120" s="972"/>
      <c r="CH120" s="972"/>
      <c r="CI120" s="972"/>
      <c r="CJ120" s="972"/>
      <c r="CK120" s="1037" t="s">
        <v>446</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2989599</v>
      </c>
      <c r="DH120" s="957"/>
      <c r="DI120" s="957"/>
      <c r="DJ120" s="957"/>
      <c r="DK120" s="957"/>
      <c r="DL120" s="957">
        <v>2843618</v>
      </c>
      <c r="DM120" s="957"/>
      <c r="DN120" s="957"/>
      <c r="DO120" s="957"/>
      <c r="DP120" s="957"/>
      <c r="DQ120" s="957">
        <v>2889292</v>
      </c>
      <c r="DR120" s="957"/>
      <c r="DS120" s="957"/>
      <c r="DT120" s="957"/>
      <c r="DU120" s="957"/>
      <c r="DV120" s="958">
        <v>38.200000000000003</v>
      </c>
      <c r="DW120" s="958"/>
      <c r="DX120" s="958"/>
      <c r="DY120" s="958"/>
      <c r="DZ120" s="959"/>
    </row>
    <row r="121" spans="1:130" s="199" customFormat="1" ht="26.25" customHeight="1" x14ac:dyDescent="0.15">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v>1058906</v>
      </c>
      <c r="BR121" s="950"/>
      <c r="BS121" s="950"/>
      <c r="BT121" s="950"/>
      <c r="BU121" s="950"/>
      <c r="BV121" s="950">
        <v>1200925</v>
      </c>
      <c r="BW121" s="950"/>
      <c r="BX121" s="950"/>
      <c r="BY121" s="950"/>
      <c r="BZ121" s="950"/>
      <c r="CA121" s="950">
        <v>1259930</v>
      </c>
      <c r="CB121" s="950"/>
      <c r="CC121" s="950"/>
      <c r="CD121" s="950"/>
      <c r="CE121" s="950"/>
      <c r="CF121" s="944">
        <v>16.7</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1259208</v>
      </c>
      <c r="DH121" s="950"/>
      <c r="DI121" s="950"/>
      <c r="DJ121" s="950"/>
      <c r="DK121" s="950"/>
      <c r="DL121" s="950">
        <v>1311611</v>
      </c>
      <c r="DM121" s="950"/>
      <c r="DN121" s="950"/>
      <c r="DO121" s="950"/>
      <c r="DP121" s="950"/>
      <c r="DQ121" s="950">
        <v>1290051</v>
      </c>
      <c r="DR121" s="950"/>
      <c r="DS121" s="950"/>
      <c r="DT121" s="950"/>
      <c r="DU121" s="950"/>
      <c r="DV121" s="951">
        <v>17.100000000000001</v>
      </c>
      <c r="DW121" s="951"/>
      <c r="DX121" s="951"/>
      <c r="DY121" s="951"/>
      <c r="DZ121" s="952"/>
    </row>
    <row r="122" spans="1:130" s="199" customFormat="1" ht="26.25" customHeight="1" x14ac:dyDescent="0.15">
      <c r="A122" s="1089"/>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449</v>
      </c>
      <c r="BA122" s="995"/>
      <c r="BB122" s="995"/>
      <c r="BC122" s="995"/>
      <c r="BD122" s="995"/>
      <c r="BE122" s="995"/>
      <c r="BF122" s="995"/>
      <c r="BG122" s="995"/>
      <c r="BH122" s="995"/>
      <c r="BI122" s="995"/>
      <c r="BJ122" s="995"/>
      <c r="BK122" s="995"/>
      <c r="BL122" s="995"/>
      <c r="BM122" s="995"/>
      <c r="BN122" s="995"/>
      <c r="BO122" s="995"/>
      <c r="BP122" s="996"/>
      <c r="BQ122" s="1027">
        <v>17000670</v>
      </c>
      <c r="BR122" s="1028"/>
      <c r="BS122" s="1028"/>
      <c r="BT122" s="1028"/>
      <c r="BU122" s="1028"/>
      <c r="BV122" s="1028">
        <v>17678923</v>
      </c>
      <c r="BW122" s="1028"/>
      <c r="BX122" s="1028"/>
      <c r="BY122" s="1028"/>
      <c r="BZ122" s="1028"/>
      <c r="CA122" s="1028">
        <v>17312226</v>
      </c>
      <c r="CB122" s="1028"/>
      <c r="CC122" s="1028"/>
      <c r="CD122" s="1028"/>
      <c r="CE122" s="1028"/>
      <c r="CF122" s="1048">
        <v>228.9</v>
      </c>
      <c r="CG122" s="1049"/>
      <c r="CH122" s="1049"/>
      <c r="CI122" s="1049"/>
      <c r="CJ122" s="1049"/>
      <c r="CK122" s="1040"/>
      <c r="CL122" s="1041"/>
      <c r="CM122" s="1041"/>
      <c r="CN122" s="1041"/>
      <c r="CO122" s="1042"/>
      <c r="CP122" s="1050" t="s">
        <v>394</v>
      </c>
      <c r="CQ122" s="1051"/>
      <c r="CR122" s="1051"/>
      <c r="CS122" s="1051"/>
      <c r="CT122" s="1051"/>
      <c r="CU122" s="1051"/>
      <c r="CV122" s="1051"/>
      <c r="CW122" s="1051"/>
      <c r="CX122" s="1051"/>
      <c r="CY122" s="1051"/>
      <c r="CZ122" s="1051"/>
      <c r="DA122" s="1051"/>
      <c r="DB122" s="1051"/>
      <c r="DC122" s="1051"/>
      <c r="DD122" s="1051"/>
      <c r="DE122" s="1051"/>
      <c r="DF122" s="1052"/>
      <c r="DG122" s="949">
        <v>652510</v>
      </c>
      <c r="DH122" s="950"/>
      <c r="DI122" s="950"/>
      <c r="DJ122" s="950"/>
      <c r="DK122" s="950"/>
      <c r="DL122" s="950">
        <v>598206</v>
      </c>
      <c r="DM122" s="950"/>
      <c r="DN122" s="950"/>
      <c r="DO122" s="950"/>
      <c r="DP122" s="950"/>
      <c r="DQ122" s="950">
        <v>560191</v>
      </c>
      <c r="DR122" s="950"/>
      <c r="DS122" s="950"/>
      <c r="DT122" s="950"/>
      <c r="DU122" s="950"/>
      <c r="DV122" s="951">
        <v>7.4</v>
      </c>
      <c r="DW122" s="951"/>
      <c r="DX122" s="951"/>
      <c r="DY122" s="951"/>
      <c r="DZ122" s="952"/>
    </row>
    <row r="123" spans="1:130" s="199" customFormat="1" ht="26.25" customHeight="1" x14ac:dyDescent="0.15">
      <c r="A123" s="1089"/>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450</v>
      </c>
      <c r="BP123" s="1036"/>
      <c r="BQ123" s="1095">
        <v>22164330</v>
      </c>
      <c r="BR123" s="1096"/>
      <c r="BS123" s="1096"/>
      <c r="BT123" s="1096"/>
      <c r="BU123" s="1096"/>
      <c r="BV123" s="1096">
        <v>23212527</v>
      </c>
      <c r="BW123" s="1096"/>
      <c r="BX123" s="1096"/>
      <c r="BY123" s="1096"/>
      <c r="BZ123" s="1096"/>
      <c r="CA123" s="1096">
        <v>23086047</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171500</v>
      </c>
      <c r="DH123" s="989"/>
      <c r="DI123" s="989"/>
      <c r="DJ123" s="989"/>
      <c r="DK123" s="990"/>
      <c r="DL123" s="991">
        <v>150063</v>
      </c>
      <c r="DM123" s="989"/>
      <c r="DN123" s="989"/>
      <c r="DO123" s="989"/>
      <c r="DP123" s="990"/>
      <c r="DQ123" s="991">
        <v>135329</v>
      </c>
      <c r="DR123" s="989"/>
      <c r="DS123" s="989"/>
      <c r="DT123" s="989"/>
      <c r="DU123" s="990"/>
      <c r="DV123" s="992">
        <v>1.8</v>
      </c>
      <c r="DW123" s="993"/>
      <c r="DX123" s="993"/>
      <c r="DY123" s="993"/>
      <c r="DZ123" s="994"/>
    </row>
    <row r="124" spans="1:130" s="199" customFormat="1" ht="26.25" customHeight="1" thickBot="1" x14ac:dyDescent="0.2">
      <c r="A124" s="1089"/>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87.9</v>
      </c>
      <c r="BR124" s="1058"/>
      <c r="BS124" s="1058"/>
      <c r="BT124" s="1058"/>
      <c r="BU124" s="1058"/>
      <c r="BV124" s="1058">
        <v>80.400000000000006</v>
      </c>
      <c r="BW124" s="1058"/>
      <c r="BX124" s="1058"/>
      <c r="BY124" s="1058"/>
      <c r="BZ124" s="1058"/>
      <c r="CA124" s="1058">
        <v>81.599999999999994</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v>57497</v>
      </c>
      <c r="DH124" s="1014"/>
      <c r="DI124" s="1014"/>
      <c r="DJ124" s="1014"/>
      <c r="DK124" s="1015"/>
      <c r="DL124" s="1013">
        <v>55576</v>
      </c>
      <c r="DM124" s="1014"/>
      <c r="DN124" s="1014"/>
      <c r="DO124" s="1014"/>
      <c r="DP124" s="1015"/>
      <c r="DQ124" s="1013">
        <v>54975</v>
      </c>
      <c r="DR124" s="1014"/>
      <c r="DS124" s="1014"/>
      <c r="DT124" s="1014"/>
      <c r="DU124" s="1015"/>
      <c r="DV124" s="1016">
        <v>0.7</v>
      </c>
      <c r="DW124" s="1017"/>
      <c r="DX124" s="1017"/>
      <c r="DY124" s="1017"/>
      <c r="DZ124" s="1018"/>
    </row>
    <row r="125" spans="1:130" s="199" customFormat="1" ht="26.25" customHeight="1" x14ac:dyDescent="0.15">
      <c r="A125" s="1089"/>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116585</v>
      </c>
      <c r="AB126" s="989"/>
      <c r="AC126" s="989"/>
      <c r="AD126" s="989"/>
      <c r="AE126" s="990"/>
      <c r="AF126" s="991">
        <v>101198</v>
      </c>
      <c r="AG126" s="989"/>
      <c r="AH126" s="989"/>
      <c r="AI126" s="989"/>
      <c r="AJ126" s="990"/>
      <c r="AK126" s="991">
        <v>76241</v>
      </c>
      <c r="AL126" s="989"/>
      <c r="AM126" s="989"/>
      <c r="AN126" s="989"/>
      <c r="AO126" s="990"/>
      <c r="AP126" s="992">
        <v>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2476</v>
      </c>
      <c r="AB127" s="989"/>
      <c r="AC127" s="989"/>
      <c r="AD127" s="989"/>
      <c r="AE127" s="990"/>
      <c r="AF127" s="991">
        <v>1495</v>
      </c>
      <c r="AG127" s="989"/>
      <c r="AH127" s="989"/>
      <c r="AI127" s="989"/>
      <c r="AJ127" s="990"/>
      <c r="AK127" s="991">
        <v>1159</v>
      </c>
      <c r="AL127" s="989"/>
      <c r="AM127" s="989"/>
      <c r="AN127" s="989"/>
      <c r="AO127" s="990"/>
      <c r="AP127" s="992">
        <v>0</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138820</v>
      </c>
      <c r="AB128" s="1078"/>
      <c r="AC128" s="1078"/>
      <c r="AD128" s="1078"/>
      <c r="AE128" s="1079"/>
      <c r="AF128" s="1080">
        <v>120035</v>
      </c>
      <c r="AG128" s="1078"/>
      <c r="AH128" s="1078"/>
      <c r="AI128" s="1078"/>
      <c r="AJ128" s="1079"/>
      <c r="AK128" s="1080">
        <v>121618</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111</v>
      </c>
      <c r="BG128" s="1085"/>
      <c r="BH128" s="1085"/>
      <c r="BI128" s="1085"/>
      <c r="BJ128" s="1085"/>
      <c r="BK128" s="1085"/>
      <c r="BL128" s="1086"/>
      <c r="BM128" s="1084">
        <v>13.44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v>6933</v>
      </c>
      <c r="DH128" s="1070"/>
      <c r="DI128" s="1070"/>
      <c r="DJ128" s="1070"/>
      <c r="DK128" s="1070"/>
      <c r="DL128" s="1070">
        <v>6434</v>
      </c>
      <c r="DM128" s="1070"/>
      <c r="DN128" s="1070"/>
      <c r="DO128" s="1070"/>
      <c r="DP128" s="1070"/>
      <c r="DQ128" s="1070">
        <v>14328</v>
      </c>
      <c r="DR128" s="1070"/>
      <c r="DS128" s="1070"/>
      <c r="DT128" s="1070"/>
      <c r="DU128" s="1070"/>
      <c r="DV128" s="1071">
        <v>0.2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9739597</v>
      </c>
      <c r="AB129" s="989"/>
      <c r="AC129" s="989"/>
      <c r="AD129" s="989"/>
      <c r="AE129" s="990"/>
      <c r="AF129" s="991">
        <v>9762240</v>
      </c>
      <c r="AG129" s="989"/>
      <c r="AH129" s="989"/>
      <c r="AI129" s="989"/>
      <c r="AJ129" s="990"/>
      <c r="AK129" s="991">
        <v>9415531</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111</v>
      </c>
      <c r="BG129" s="1099"/>
      <c r="BH129" s="1099"/>
      <c r="BI129" s="1099"/>
      <c r="BJ129" s="1099"/>
      <c r="BK129" s="1099"/>
      <c r="BL129" s="1100"/>
      <c r="BM129" s="1098">
        <v>18.440000000000001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1938689</v>
      </c>
      <c r="AB130" s="989"/>
      <c r="AC130" s="989"/>
      <c r="AD130" s="989"/>
      <c r="AE130" s="990"/>
      <c r="AF130" s="991">
        <v>1931153</v>
      </c>
      <c r="AG130" s="989"/>
      <c r="AH130" s="989"/>
      <c r="AI130" s="989"/>
      <c r="AJ130" s="990"/>
      <c r="AK130" s="991">
        <v>1850677</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12.1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7800908</v>
      </c>
      <c r="AB131" s="1014"/>
      <c r="AC131" s="1014"/>
      <c r="AD131" s="1014"/>
      <c r="AE131" s="1015"/>
      <c r="AF131" s="1013">
        <v>7831087</v>
      </c>
      <c r="AG131" s="1014"/>
      <c r="AH131" s="1014"/>
      <c r="AI131" s="1014"/>
      <c r="AJ131" s="1015"/>
      <c r="AK131" s="1013">
        <v>7564854</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v>81.599999999999994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12.28706966</v>
      </c>
      <c r="AB132" s="1130"/>
      <c r="AC132" s="1130"/>
      <c r="AD132" s="1130"/>
      <c r="AE132" s="1131"/>
      <c r="AF132" s="1132">
        <v>12.53086577</v>
      </c>
      <c r="AG132" s="1130"/>
      <c r="AH132" s="1130"/>
      <c r="AI132" s="1130"/>
      <c r="AJ132" s="1131"/>
      <c r="AK132" s="1132">
        <v>11.59695878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11.6</v>
      </c>
      <c r="AB133" s="1113"/>
      <c r="AC133" s="1113"/>
      <c r="AD133" s="1113"/>
      <c r="AE133" s="1114"/>
      <c r="AF133" s="1112">
        <v>12.1</v>
      </c>
      <c r="AG133" s="1113"/>
      <c r="AH133" s="1113"/>
      <c r="AI133" s="1113"/>
      <c r="AJ133" s="1114"/>
      <c r="AK133" s="1112">
        <v>12.1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47" zoomScale="85" zoomScaleNormal="85" zoomScaleSheetLayoutView="85" workbookViewId="0">
      <selection activeCell="AD28" sqref="AD28"/>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0" t="s">
        <v>478</v>
      </c>
      <c r="L7" s="256"/>
      <c r="M7" s="257" t="s">
        <v>479</v>
      </c>
      <c r="N7" s="258"/>
    </row>
    <row r="8" spans="1:16" x14ac:dyDescent="0.15">
      <c r="A8" s="250"/>
      <c r="B8" s="246"/>
      <c r="C8" s="246"/>
      <c r="D8" s="246"/>
      <c r="E8" s="246"/>
      <c r="F8" s="246"/>
      <c r="G8" s="259"/>
      <c r="H8" s="260"/>
      <c r="I8" s="260"/>
      <c r="J8" s="261"/>
      <c r="K8" s="1151"/>
      <c r="L8" s="262" t="s">
        <v>480</v>
      </c>
      <c r="M8" s="263" t="s">
        <v>481</v>
      </c>
      <c r="N8" s="264" t="s">
        <v>482</v>
      </c>
    </row>
    <row r="9" spans="1:16" x14ac:dyDescent="0.15">
      <c r="A9" s="250"/>
      <c r="B9" s="246"/>
      <c r="C9" s="246"/>
      <c r="D9" s="246"/>
      <c r="E9" s="246"/>
      <c r="F9" s="246"/>
      <c r="G9" s="1152" t="s">
        <v>483</v>
      </c>
      <c r="H9" s="1153"/>
      <c r="I9" s="1153"/>
      <c r="J9" s="1154"/>
      <c r="K9" s="265">
        <v>2834614</v>
      </c>
      <c r="L9" s="266">
        <v>119478</v>
      </c>
      <c r="M9" s="267">
        <v>88814</v>
      </c>
      <c r="N9" s="268">
        <v>34.5</v>
      </c>
    </row>
    <row r="10" spans="1:16" x14ac:dyDescent="0.15">
      <c r="A10" s="250"/>
      <c r="B10" s="246"/>
      <c r="C10" s="246"/>
      <c r="D10" s="246"/>
      <c r="E10" s="246"/>
      <c r="F10" s="246"/>
      <c r="G10" s="1152" t="s">
        <v>484</v>
      </c>
      <c r="H10" s="1153"/>
      <c r="I10" s="1153"/>
      <c r="J10" s="1154"/>
      <c r="K10" s="269">
        <v>270454</v>
      </c>
      <c r="L10" s="270">
        <v>11400</v>
      </c>
      <c r="M10" s="271">
        <v>7348</v>
      </c>
      <c r="N10" s="272">
        <v>55.1</v>
      </c>
    </row>
    <row r="11" spans="1:16" ht="13.5" customHeight="1" x14ac:dyDescent="0.15">
      <c r="A11" s="250"/>
      <c r="B11" s="246"/>
      <c r="C11" s="246"/>
      <c r="D11" s="246"/>
      <c r="E11" s="246"/>
      <c r="F11" s="246"/>
      <c r="G11" s="1152" t="s">
        <v>485</v>
      </c>
      <c r="H11" s="1153"/>
      <c r="I11" s="1153"/>
      <c r="J11" s="1154"/>
      <c r="K11" s="269">
        <v>50525</v>
      </c>
      <c r="L11" s="270">
        <v>2130</v>
      </c>
      <c r="M11" s="271">
        <v>9064</v>
      </c>
      <c r="N11" s="272">
        <v>-76.5</v>
      </c>
    </row>
    <row r="12" spans="1:16" ht="13.5" customHeight="1" x14ac:dyDescent="0.15">
      <c r="A12" s="250"/>
      <c r="B12" s="246"/>
      <c r="C12" s="246"/>
      <c r="D12" s="246"/>
      <c r="E12" s="246"/>
      <c r="F12" s="246"/>
      <c r="G12" s="1152" t="s">
        <v>486</v>
      </c>
      <c r="H12" s="1153"/>
      <c r="I12" s="1153"/>
      <c r="J12" s="1154"/>
      <c r="K12" s="269" t="s">
        <v>487</v>
      </c>
      <c r="L12" s="270" t="s">
        <v>487</v>
      </c>
      <c r="M12" s="271">
        <v>917</v>
      </c>
      <c r="N12" s="272" t="s">
        <v>487</v>
      </c>
    </row>
    <row r="13" spans="1:16" ht="13.5" customHeight="1" x14ac:dyDescent="0.15">
      <c r="A13" s="250"/>
      <c r="B13" s="246"/>
      <c r="C13" s="246"/>
      <c r="D13" s="246"/>
      <c r="E13" s="246"/>
      <c r="F13" s="246"/>
      <c r="G13" s="1152" t="s">
        <v>488</v>
      </c>
      <c r="H13" s="1153"/>
      <c r="I13" s="1153"/>
      <c r="J13" s="1154"/>
      <c r="K13" s="269" t="s">
        <v>487</v>
      </c>
      <c r="L13" s="270" t="s">
        <v>487</v>
      </c>
      <c r="M13" s="271">
        <v>11</v>
      </c>
      <c r="N13" s="272" t="s">
        <v>487</v>
      </c>
    </row>
    <row r="14" spans="1:16" ht="13.5" customHeight="1" x14ac:dyDescent="0.15">
      <c r="A14" s="250"/>
      <c r="B14" s="246"/>
      <c r="C14" s="246"/>
      <c r="D14" s="246"/>
      <c r="E14" s="246"/>
      <c r="F14" s="246"/>
      <c r="G14" s="1152" t="s">
        <v>489</v>
      </c>
      <c r="H14" s="1153"/>
      <c r="I14" s="1153"/>
      <c r="J14" s="1154"/>
      <c r="K14" s="269">
        <v>133898</v>
      </c>
      <c r="L14" s="270">
        <v>5644</v>
      </c>
      <c r="M14" s="271">
        <v>3976</v>
      </c>
      <c r="N14" s="272">
        <v>42</v>
      </c>
    </row>
    <row r="15" spans="1:16" ht="13.5" customHeight="1" x14ac:dyDescent="0.15">
      <c r="A15" s="250"/>
      <c r="B15" s="246"/>
      <c r="C15" s="246"/>
      <c r="D15" s="246"/>
      <c r="E15" s="246"/>
      <c r="F15" s="246"/>
      <c r="G15" s="1152" t="s">
        <v>490</v>
      </c>
      <c r="H15" s="1153"/>
      <c r="I15" s="1153"/>
      <c r="J15" s="1154"/>
      <c r="K15" s="269">
        <v>150175</v>
      </c>
      <c r="L15" s="270">
        <v>6330</v>
      </c>
      <c r="M15" s="271">
        <v>2094</v>
      </c>
      <c r="N15" s="272">
        <v>202.3</v>
      </c>
    </row>
    <row r="16" spans="1:16" x14ac:dyDescent="0.15">
      <c r="A16" s="250"/>
      <c r="B16" s="246"/>
      <c r="C16" s="246"/>
      <c r="D16" s="246"/>
      <c r="E16" s="246"/>
      <c r="F16" s="246"/>
      <c r="G16" s="1155" t="s">
        <v>491</v>
      </c>
      <c r="H16" s="1156"/>
      <c r="I16" s="1156"/>
      <c r="J16" s="1157"/>
      <c r="K16" s="270">
        <v>-282652</v>
      </c>
      <c r="L16" s="270">
        <v>-11914</v>
      </c>
      <c r="M16" s="271">
        <v>-9674</v>
      </c>
      <c r="N16" s="272">
        <v>23.2</v>
      </c>
    </row>
    <row r="17" spans="1:16" x14ac:dyDescent="0.15">
      <c r="A17" s="250"/>
      <c r="B17" s="246"/>
      <c r="C17" s="246"/>
      <c r="D17" s="246"/>
      <c r="E17" s="246"/>
      <c r="F17" s="246"/>
      <c r="G17" s="1155" t="s">
        <v>170</v>
      </c>
      <c r="H17" s="1156"/>
      <c r="I17" s="1156"/>
      <c r="J17" s="1157"/>
      <c r="K17" s="270">
        <v>3157014</v>
      </c>
      <c r="L17" s="270">
        <v>133067</v>
      </c>
      <c r="M17" s="271">
        <v>102550</v>
      </c>
      <c r="N17" s="272">
        <v>29.8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47" t="s">
        <v>496</v>
      </c>
      <c r="H21" s="1148"/>
      <c r="I21" s="1148"/>
      <c r="J21" s="1149"/>
      <c r="K21" s="282">
        <v>13.74</v>
      </c>
      <c r="L21" s="283">
        <v>9.9600000000000009</v>
      </c>
      <c r="M21" s="284">
        <v>3.78</v>
      </c>
      <c r="N21" s="251"/>
      <c r="O21" s="285"/>
      <c r="P21" s="281"/>
    </row>
    <row r="22" spans="1:16" s="286" customFormat="1" x14ac:dyDescent="0.15">
      <c r="A22" s="281"/>
      <c r="B22" s="251"/>
      <c r="C22" s="251"/>
      <c r="D22" s="251"/>
      <c r="E22" s="251"/>
      <c r="F22" s="251"/>
      <c r="G22" s="1147" t="s">
        <v>497</v>
      </c>
      <c r="H22" s="1148"/>
      <c r="I22" s="1148"/>
      <c r="J22" s="1149"/>
      <c r="K22" s="287">
        <v>99.5</v>
      </c>
      <c r="L22" s="288">
        <v>97.8</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0" t="s">
        <v>478</v>
      </c>
      <c r="L30" s="256"/>
      <c r="M30" s="257" t="s">
        <v>479</v>
      </c>
      <c r="N30" s="258"/>
    </row>
    <row r="31" spans="1:16" x14ac:dyDescent="0.15">
      <c r="A31" s="250"/>
      <c r="B31" s="246"/>
      <c r="C31" s="246"/>
      <c r="D31" s="246"/>
      <c r="E31" s="246"/>
      <c r="F31" s="246"/>
      <c r="G31" s="259"/>
      <c r="H31" s="260"/>
      <c r="I31" s="260"/>
      <c r="J31" s="261"/>
      <c r="K31" s="1151"/>
      <c r="L31" s="262" t="s">
        <v>480</v>
      </c>
      <c r="M31" s="263" t="s">
        <v>481</v>
      </c>
      <c r="N31" s="264" t="s">
        <v>482</v>
      </c>
    </row>
    <row r="32" spans="1:16" ht="27" customHeight="1" x14ac:dyDescent="0.15">
      <c r="A32" s="250"/>
      <c r="B32" s="246"/>
      <c r="C32" s="246"/>
      <c r="D32" s="246"/>
      <c r="E32" s="246"/>
      <c r="F32" s="246"/>
      <c r="G32" s="1163" t="s">
        <v>501</v>
      </c>
      <c r="H32" s="1164"/>
      <c r="I32" s="1164"/>
      <c r="J32" s="1165"/>
      <c r="K32" s="296">
        <v>2078186</v>
      </c>
      <c r="L32" s="296">
        <v>87595</v>
      </c>
      <c r="M32" s="297">
        <v>68120</v>
      </c>
      <c r="N32" s="298">
        <v>28.6</v>
      </c>
    </row>
    <row r="33" spans="1:16" ht="13.5" customHeight="1" x14ac:dyDescent="0.15">
      <c r="A33" s="250"/>
      <c r="B33" s="246"/>
      <c r="C33" s="246"/>
      <c r="D33" s="246"/>
      <c r="E33" s="246"/>
      <c r="F33" s="246"/>
      <c r="G33" s="1163" t="s">
        <v>502</v>
      </c>
      <c r="H33" s="1164"/>
      <c r="I33" s="1164"/>
      <c r="J33" s="1165"/>
      <c r="K33" s="296" t="s">
        <v>487</v>
      </c>
      <c r="L33" s="296" t="s">
        <v>487</v>
      </c>
      <c r="M33" s="297" t="s">
        <v>487</v>
      </c>
      <c r="N33" s="298" t="s">
        <v>487</v>
      </c>
    </row>
    <row r="34" spans="1:16" ht="27" customHeight="1" x14ac:dyDescent="0.15">
      <c r="A34" s="250"/>
      <c r="B34" s="246"/>
      <c r="C34" s="246"/>
      <c r="D34" s="246"/>
      <c r="E34" s="246"/>
      <c r="F34" s="246"/>
      <c r="G34" s="1163" t="s">
        <v>503</v>
      </c>
      <c r="H34" s="1164"/>
      <c r="I34" s="1164"/>
      <c r="J34" s="1165"/>
      <c r="K34" s="296" t="s">
        <v>487</v>
      </c>
      <c r="L34" s="296" t="s">
        <v>487</v>
      </c>
      <c r="M34" s="297">
        <v>13</v>
      </c>
      <c r="N34" s="298" t="s">
        <v>487</v>
      </c>
    </row>
    <row r="35" spans="1:16" ht="27" customHeight="1" x14ac:dyDescent="0.15">
      <c r="A35" s="250"/>
      <c r="B35" s="246"/>
      <c r="C35" s="246"/>
      <c r="D35" s="246"/>
      <c r="E35" s="246"/>
      <c r="F35" s="246"/>
      <c r="G35" s="1163" t="s">
        <v>504</v>
      </c>
      <c r="H35" s="1164"/>
      <c r="I35" s="1164"/>
      <c r="J35" s="1165"/>
      <c r="K35" s="296">
        <v>428374</v>
      </c>
      <c r="L35" s="296">
        <v>18056</v>
      </c>
      <c r="M35" s="297">
        <v>17609</v>
      </c>
      <c r="N35" s="298">
        <v>2.5</v>
      </c>
    </row>
    <row r="36" spans="1:16" ht="27" customHeight="1" x14ac:dyDescent="0.15">
      <c r="A36" s="250"/>
      <c r="B36" s="246"/>
      <c r="C36" s="246"/>
      <c r="D36" s="246"/>
      <c r="E36" s="246"/>
      <c r="F36" s="246"/>
      <c r="G36" s="1163" t="s">
        <v>505</v>
      </c>
      <c r="H36" s="1164"/>
      <c r="I36" s="1164"/>
      <c r="J36" s="1165"/>
      <c r="K36" s="296">
        <v>265492</v>
      </c>
      <c r="L36" s="296">
        <v>11190</v>
      </c>
      <c r="M36" s="297">
        <v>2944</v>
      </c>
      <c r="N36" s="298">
        <v>280.10000000000002</v>
      </c>
    </row>
    <row r="37" spans="1:16" ht="13.5" customHeight="1" x14ac:dyDescent="0.15">
      <c r="A37" s="250"/>
      <c r="B37" s="246"/>
      <c r="C37" s="246"/>
      <c r="D37" s="246"/>
      <c r="E37" s="246"/>
      <c r="F37" s="246"/>
      <c r="G37" s="1163" t="s">
        <v>506</v>
      </c>
      <c r="H37" s="1164"/>
      <c r="I37" s="1164"/>
      <c r="J37" s="1165"/>
      <c r="K37" s="296">
        <v>77400</v>
      </c>
      <c r="L37" s="296">
        <v>3262</v>
      </c>
      <c r="M37" s="297">
        <v>1200</v>
      </c>
      <c r="N37" s="298">
        <v>171.8</v>
      </c>
    </row>
    <row r="38" spans="1:16" ht="27" customHeight="1" x14ac:dyDescent="0.15">
      <c r="A38" s="250"/>
      <c r="B38" s="246"/>
      <c r="C38" s="246"/>
      <c r="D38" s="246"/>
      <c r="E38" s="246"/>
      <c r="F38" s="246"/>
      <c r="G38" s="1166" t="s">
        <v>507</v>
      </c>
      <c r="H38" s="1167"/>
      <c r="I38" s="1167"/>
      <c r="J38" s="1168"/>
      <c r="K38" s="299">
        <v>136</v>
      </c>
      <c r="L38" s="299">
        <v>6</v>
      </c>
      <c r="M38" s="300">
        <v>5</v>
      </c>
      <c r="N38" s="301">
        <v>20</v>
      </c>
      <c r="O38" s="295"/>
    </row>
    <row r="39" spans="1:16" x14ac:dyDescent="0.15">
      <c r="A39" s="250"/>
      <c r="B39" s="246"/>
      <c r="C39" s="246"/>
      <c r="D39" s="246"/>
      <c r="E39" s="246"/>
      <c r="F39" s="246"/>
      <c r="G39" s="1166" t="s">
        <v>508</v>
      </c>
      <c r="H39" s="1167"/>
      <c r="I39" s="1167"/>
      <c r="J39" s="1168"/>
      <c r="K39" s="302">
        <v>-121618</v>
      </c>
      <c r="L39" s="302">
        <v>-5126</v>
      </c>
      <c r="M39" s="303">
        <v>-3946</v>
      </c>
      <c r="N39" s="304">
        <v>29.9</v>
      </c>
      <c r="O39" s="295"/>
    </row>
    <row r="40" spans="1:16" ht="27" customHeight="1" x14ac:dyDescent="0.15">
      <c r="A40" s="250"/>
      <c r="B40" s="246"/>
      <c r="C40" s="246"/>
      <c r="D40" s="246"/>
      <c r="E40" s="246"/>
      <c r="F40" s="246"/>
      <c r="G40" s="1163" t="s">
        <v>509</v>
      </c>
      <c r="H40" s="1164"/>
      <c r="I40" s="1164"/>
      <c r="J40" s="1165"/>
      <c r="K40" s="302">
        <v>-1850677</v>
      </c>
      <c r="L40" s="302">
        <v>-78005</v>
      </c>
      <c r="M40" s="303">
        <v>-59158</v>
      </c>
      <c r="N40" s="304">
        <v>31.9</v>
      </c>
      <c r="O40" s="295"/>
    </row>
    <row r="41" spans="1:16" x14ac:dyDescent="0.15">
      <c r="A41" s="250"/>
      <c r="B41" s="246"/>
      <c r="C41" s="246"/>
      <c r="D41" s="246"/>
      <c r="E41" s="246"/>
      <c r="F41" s="246"/>
      <c r="G41" s="1169" t="s">
        <v>281</v>
      </c>
      <c r="H41" s="1170"/>
      <c r="I41" s="1170"/>
      <c r="J41" s="1171"/>
      <c r="K41" s="296">
        <v>877293</v>
      </c>
      <c r="L41" s="302">
        <v>36978</v>
      </c>
      <c r="M41" s="303">
        <v>26787</v>
      </c>
      <c r="N41" s="304">
        <v>38</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58" t="s">
        <v>478</v>
      </c>
      <c r="J49" s="1160" t="s">
        <v>513</v>
      </c>
      <c r="K49" s="1161"/>
      <c r="L49" s="1161"/>
      <c r="M49" s="1161"/>
      <c r="N49" s="1162"/>
    </row>
    <row r="50" spans="1:14" x14ac:dyDescent="0.15">
      <c r="A50" s="250"/>
      <c r="B50" s="246"/>
      <c r="C50" s="246"/>
      <c r="D50" s="246"/>
      <c r="E50" s="246"/>
      <c r="F50" s="246"/>
      <c r="G50" s="314"/>
      <c r="H50" s="315"/>
      <c r="I50" s="1159"/>
      <c r="J50" s="316" t="s">
        <v>514</v>
      </c>
      <c r="K50" s="317" t="s">
        <v>515</v>
      </c>
      <c r="L50" s="318" t="s">
        <v>516</v>
      </c>
      <c r="M50" s="319" t="s">
        <v>517</v>
      </c>
      <c r="N50" s="320" t="s">
        <v>518</v>
      </c>
    </row>
    <row r="51" spans="1:14" x14ac:dyDescent="0.15">
      <c r="A51" s="250"/>
      <c r="B51" s="246"/>
      <c r="C51" s="246"/>
      <c r="D51" s="246"/>
      <c r="E51" s="246"/>
      <c r="F51" s="246"/>
      <c r="G51" s="312" t="s">
        <v>519</v>
      </c>
      <c r="H51" s="313"/>
      <c r="I51" s="321">
        <v>1483119</v>
      </c>
      <c r="J51" s="322">
        <v>59573</v>
      </c>
      <c r="K51" s="323">
        <v>-28</v>
      </c>
      <c r="L51" s="324">
        <v>75709</v>
      </c>
      <c r="M51" s="325">
        <v>12.7</v>
      </c>
      <c r="N51" s="326">
        <v>-40.700000000000003</v>
      </c>
    </row>
    <row r="52" spans="1:14" x14ac:dyDescent="0.15">
      <c r="A52" s="250"/>
      <c r="B52" s="246"/>
      <c r="C52" s="246"/>
      <c r="D52" s="246"/>
      <c r="E52" s="246"/>
      <c r="F52" s="246"/>
      <c r="G52" s="327"/>
      <c r="H52" s="328" t="s">
        <v>520</v>
      </c>
      <c r="I52" s="329">
        <v>818075</v>
      </c>
      <c r="J52" s="330">
        <v>32860</v>
      </c>
      <c r="K52" s="331">
        <v>9.1</v>
      </c>
      <c r="L52" s="332">
        <v>35212</v>
      </c>
      <c r="M52" s="333">
        <v>0</v>
      </c>
      <c r="N52" s="334">
        <v>9.1</v>
      </c>
    </row>
    <row r="53" spans="1:14" x14ac:dyDescent="0.15">
      <c r="A53" s="250"/>
      <c r="B53" s="246"/>
      <c r="C53" s="246"/>
      <c r="D53" s="246"/>
      <c r="E53" s="246"/>
      <c r="F53" s="246"/>
      <c r="G53" s="312" t="s">
        <v>521</v>
      </c>
      <c r="H53" s="313"/>
      <c r="I53" s="321">
        <v>2124644</v>
      </c>
      <c r="J53" s="322">
        <v>85983</v>
      </c>
      <c r="K53" s="323">
        <v>44.3</v>
      </c>
      <c r="L53" s="324">
        <v>90961</v>
      </c>
      <c r="M53" s="325">
        <v>20.100000000000001</v>
      </c>
      <c r="N53" s="326">
        <v>24.2</v>
      </c>
    </row>
    <row r="54" spans="1:14" x14ac:dyDescent="0.15">
      <c r="A54" s="250"/>
      <c r="B54" s="246"/>
      <c r="C54" s="246"/>
      <c r="D54" s="246"/>
      <c r="E54" s="246"/>
      <c r="F54" s="246"/>
      <c r="G54" s="327"/>
      <c r="H54" s="328" t="s">
        <v>520</v>
      </c>
      <c r="I54" s="329">
        <v>794082</v>
      </c>
      <c r="J54" s="330">
        <v>32136</v>
      </c>
      <c r="K54" s="331">
        <v>-2.2000000000000002</v>
      </c>
      <c r="L54" s="332">
        <v>37720</v>
      </c>
      <c r="M54" s="333">
        <v>7.1</v>
      </c>
      <c r="N54" s="334">
        <v>-9.3000000000000007</v>
      </c>
    </row>
    <row r="55" spans="1:14" x14ac:dyDescent="0.15">
      <c r="A55" s="250"/>
      <c r="B55" s="246"/>
      <c r="C55" s="246"/>
      <c r="D55" s="246"/>
      <c r="E55" s="246"/>
      <c r="F55" s="246"/>
      <c r="G55" s="312" t="s">
        <v>522</v>
      </c>
      <c r="H55" s="313"/>
      <c r="I55" s="321">
        <v>2482633</v>
      </c>
      <c r="J55" s="322">
        <v>101693</v>
      </c>
      <c r="K55" s="323">
        <v>18.3</v>
      </c>
      <c r="L55" s="324">
        <v>106614</v>
      </c>
      <c r="M55" s="325">
        <v>17.2</v>
      </c>
      <c r="N55" s="326">
        <v>1.1000000000000001</v>
      </c>
    </row>
    <row r="56" spans="1:14" x14ac:dyDescent="0.15">
      <c r="A56" s="250"/>
      <c r="B56" s="246"/>
      <c r="C56" s="246"/>
      <c r="D56" s="246"/>
      <c r="E56" s="246"/>
      <c r="F56" s="246"/>
      <c r="G56" s="327"/>
      <c r="H56" s="328" t="s">
        <v>520</v>
      </c>
      <c r="I56" s="329">
        <v>1175384</v>
      </c>
      <c r="J56" s="330">
        <v>48146</v>
      </c>
      <c r="K56" s="331">
        <v>49.8</v>
      </c>
      <c r="L56" s="332">
        <v>45545</v>
      </c>
      <c r="M56" s="333">
        <v>20.7</v>
      </c>
      <c r="N56" s="334">
        <v>29.1</v>
      </c>
    </row>
    <row r="57" spans="1:14" x14ac:dyDescent="0.15">
      <c r="A57" s="250"/>
      <c r="B57" s="246"/>
      <c r="C57" s="246"/>
      <c r="D57" s="246"/>
      <c r="E57" s="246"/>
      <c r="F57" s="246"/>
      <c r="G57" s="312" t="s">
        <v>523</v>
      </c>
      <c r="H57" s="313"/>
      <c r="I57" s="321">
        <v>3808434</v>
      </c>
      <c r="J57" s="322">
        <v>158368</v>
      </c>
      <c r="K57" s="323">
        <v>55.7</v>
      </c>
      <c r="L57" s="324">
        <v>85459</v>
      </c>
      <c r="M57" s="325">
        <v>-19.8</v>
      </c>
      <c r="N57" s="326">
        <v>75.5</v>
      </c>
    </row>
    <row r="58" spans="1:14" x14ac:dyDescent="0.15">
      <c r="A58" s="250"/>
      <c r="B58" s="246"/>
      <c r="C58" s="246"/>
      <c r="D58" s="246"/>
      <c r="E58" s="246"/>
      <c r="F58" s="246"/>
      <c r="G58" s="327"/>
      <c r="H58" s="328" t="s">
        <v>520</v>
      </c>
      <c r="I58" s="329">
        <v>1624976</v>
      </c>
      <c r="J58" s="330">
        <v>67572</v>
      </c>
      <c r="K58" s="331">
        <v>40.299999999999997</v>
      </c>
      <c r="L58" s="332">
        <v>44378</v>
      </c>
      <c r="M58" s="333">
        <v>-2.6</v>
      </c>
      <c r="N58" s="334">
        <v>42.9</v>
      </c>
    </row>
    <row r="59" spans="1:14" x14ac:dyDescent="0.15">
      <c r="A59" s="250"/>
      <c r="B59" s="246"/>
      <c r="C59" s="246"/>
      <c r="D59" s="246"/>
      <c r="E59" s="246"/>
      <c r="F59" s="246"/>
      <c r="G59" s="312" t="s">
        <v>524</v>
      </c>
      <c r="H59" s="313"/>
      <c r="I59" s="321">
        <v>3327027</v>
      </c>
      <c r="J59" s="322">
        <v>140233</v>
      </c>
      <c r="K59" s="323">
        <v>-11.5</v>
      </c>
      <c r="L59" s="324">
        <v>83280</v>
      </c>
      <c r="M59" s="325">
        <v>-2.5</v>
      </c>
      <c r="N59" s="326">
        <v>-9</v>
      </c>
    </row>
    <row r="60" spans="1:14" x14ac:dyDescent="0.15">
      <c r="A60" s="250"/>
      <c r="B60" s="246"/>
      <c r="C60" s="246"/>
      <c r="D60" s="246"/>
      <c r="E60" s="246"/>
      <c r="F60" s="246"/>
      <c r="G60" s="327"/>
      <c r="H60" s="328" t="s">
        <v>520</v>
      </c>
      <c r="I60" s="335">
        <v>1078848</v>
      </c>
      <c r="J60" s="330">
        <v>45473</v>
      </c>
      <c r="K60" s="331">
        <v>-32.700000000000003</v>
      </c>
      <c r="L60" s="332">
        <v>43123</v>
      </c>
      <c r="M60" s="333">
        <v>-2.8</v>
      </c>
      <c r="N60" s="334">
        <v>-29.9</v>
      </c>
    </row>
    <row r="61" spans="1:14" x14ac:dyDescent="0.15">
      <c r="A61" s="250"/>
      <c r="B61" s="246"/>
      <c r="C61" s="246"/>
      <c r="D61" s="246"/>
      <c r="E61" s="246"/>
      <c r="F61" s="246"/>
      <c r="G61" s="312" t="s">
        <v>525</v>
      </c>
      <c r="H61" s="336"/>
      <c r="I61" s="337">
        <v>2645171</v>
      </c>
      <c r="J61" s="338">
        <v>109170</v>
      </c>
      <c r="K61" s="339">
        <v>15.8</v>
      </c>
      <c r="L61" s="340">
        <v>88405</v>
      </c>
      <c r="M61" s="341">
        <v>5.5</v>
      </c>
      <c r="N61" s="326">
        <v>10.3</v>
      </c>
    </row>
    <row r="62" spans="1:14" x14ac:dyDescent="0.15">
      <c r="A62" s="250"/>
      <c r="B62" s="246"/>
      <c r="C62" s="246"/>
      <c r="D62" s="246"/>
      <c r="E62" s="246"/>
      <c r="F62" s="246"/>
      <c r="G62" s="327"/>
      <c r="H62" s="328" t="s">
        <v>520</v>
      </c>
      <c r="I62" s="329">
        <v>1098273</v>
      </c>
      <c r="J62" s="330">
        <v>45237</v>
      </c>
      <c r="K62" s="331">
        <v>12.9</v>
      </c>
      <c r="L62" s="332">
        <v>41196</v>
      </c>
      <c r="M62" s="333">
        <v>4.5</v>
      </c>
      <c r="N62" s="334">
        <v>8.4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6" zoomScaleNormal="100" zoomScaleSheetLayoutView="55" workbookViewId="0">
      <selection activeCell="J102" sqref="J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J79" zoomScaleNormal="100" zoomScaleSheetLayoutView="55" workbookViewId="0">
      <selection activeCell="R85" sqref="R8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G45" sqref="G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19.57</v>
      </c>
      <c r="G47" s="12">
        <v>19.88</v>
      </c>
      <c r="H47" s="12">
        <v>18.2</v>
      </c>
      <c r="I47" s="12">
        <v>15.87</v>
      </c>
      <c r="J47" s="13">
        <v>14.26</v>
      </c>
    </row>
    <row r="48" spans="2:10" ht="57.75" customHeight="1" x14ac:dyDescent="0.15">
      <c r="B48" s="14"/>
      <c r="C48" s="1174" t="s">
        <v>4</v>
      </c>
      <c r="D48" s="1174"/>
      <c r="E48" s="1175"/>
      <c r="F48" s="15">
        <v>4.5</v>
      </c>
      <c r="G48" s="16">
        <v>4.6500000000000004</v>
      </c>
      <c r="H48" s="16">
        <v>2.2999999999999998</v>
      </c>
      <c r="I48" s="16">
        <v>5.41</v>
      </c>
      <c r="J48" s="17">
        <v>5.48</v>
      </c>
    </row>
    <row r="49" spans="2:10" ht="57.75" customHeight="1" thickBot="1" x14ac:dyDescent="0.2">
      <c r="B49" s="18"/>
      <c r="C49" s="1176" t="s">
        <v>5</v>
      </c>
      <c r="D49" s="1176"/>
      <c r="E49" s="1177"/>
      <c r="F49" s="19" t="s">
        <v>532</v>
      </c>
      <c r="G49" s="20">
        <v>0.13</v>
      </c>
      <c r="H49" s="20" t="s">
        <v>533</v>
      </c>
      <c r="I49" s="20">
        <v>0.83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2018-02-26T04:42:15Z</cp:lastPrinted>
  <dcterms:created xsi:type="dcterms:W3CDTF">2018-01-24T06:25:58Z</dcterms:created>
  <dcterms:modified xsi:type="dcterms:W3CDTF">2021-02-26T10:00:55Z</dcterms:modified>
  <cp:category/>
</cp:coreProperties>
</file>